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BKF-R\OCS-R\OCS-R_Version_1-06\"/>
    </mc:Choice>
  </mc:AlternateContent>
  <workbookProtection workbookPassword="90F8" lockStructure="1"/>
  <bookViews>
    <workbookView xWindow="0" yWindow="0" windowWidth="19164" windowHeight="21600" tabRatio="483"/>
  </bookViews>
  <sheets>
    <sheet name="BASIC DATA" sheetId="19" r:id="rId1"/>
    <sheet name="MODULE 1.1 &amp; 1.2" sheetId="28" r:id="rId2"/>
    <sheet name="CALC MODULE 1.1 &amp; 1.2" sheetId="27" state="hidden" r:id="rId3"/>
    <sheet name="MODULE 1.3 &amp; 1.4" sheetId="29" r:id="rId4"/>
    <sheet name="CALC MODULE 1.3 &amp; 1.4" sheetId="31" state="hidden" r:id="rId5"/>
    <sheet name="MODULE 1.5 &amp; 1.6" sheetId="30" r:id="rId6"/>
    <sheet name="CALC MODULE 1.5 &amp; 1.6" sheetId="32" state="hidden" r:id="rId7"/>
    <sheet name="CALC EXPRESSION (1)" sheetId="33" state="hidden" r:id="rId8"/>
    <sheet name="CALC EXPRESSION (2)" sheetId="34" state="hidden" r:id="rId9"/>
    <sheet name="CALC EXPRESSION (3)" sheetId="35" state="hidden" r:id="rId10"/>
    <sheet name="CALC EXPRESSION (4)" sheetId="36" state="hidden" r:id="rId11"/>
    <sheet name="MODULE 2.1" sheetId="10" r:id="rId12"/>
    <sheet name="CALC MODULE 2.1" sheetId="13" state="hidden" r:id="rId13"/>
    <sheet name="MODULE 2.2" sheetId="11" r:id="rId14"/>
    <sheet name="CALC MODULE 2.2" sheetId="14" state="hidden" r:id="rId15"/>
    <sheet name="MODUL 2.3" sheetId="12" r:id="rId16"/>
    <sheet name="CALC MODULE 2.3" sheetId="15" state="hidden" r:id="rId17"/>
    <sheet name="MODULE 3" sheetId="1" r:id="rId18"/>
    <sheet name="CALC MODULE 3" sheetId="2" state="hidden" r:id="rId19"/>
    <sheet name="MODULE 4" sheetId="3" r:id="rId20"/>
    <sheet name="CALC MODULE 4" sheetId="5" state="hidden" r:id="rId21"/>
    <sheet name="MODULE 5" sheetId="7" r:id="rId22"/>
    <sheet name="CALC MODULE 5" sheetId="9" state="hidden" r:id="rId23"/>
    <sheet name="OVERALL ANALYSIS " sheetId="38" r:id="rId24"/>
    <sheet name="RADAR CHART (MODULE 1)" sheetId="23" r:id="rId25"/>
    <sheet name="RADAR CHART (MODULE 2-5)" sheetId="18" r:id="rId26"/>
    <sheet name="CLAC RADAR CHART" sheetId="37" state="hidden" r:id="rId27"/>
    <sheet name="AGREEMENT" sheetId="17" r:id="rId28"/>
  </sheets>
  <definedNames>
    <definedName name="_xlnm.Print_Area" localSheetId="27">AGREEMENT!$A$1:$H$34</definedName>
    <definedName name="_xlnm.Print_Area" localSheetId="23">'OVERALL ANALYSIS '!$A$2:$C$145</definedName>
  </definedNames>
  <calcPr calcId="152511"/>
</workbook>
</file>

<file path=xl/calcChain.xml><?xml version="1.0" encoding="utf-8"?>
<calcChain xmlns="http://schemas.openxmlformats.org/spreadsheetml/2006/main">
  <c r="M6" i="14" l="1"/>
  <c r="M5" i="14"/>
  <c r="M4" i="14"/>
  <c r="M7" i="14"/>
  <c r="N7" i="14"/>
  <c r="N6" i="14"/>
  <c r="N5" i="14"/>
  <c r="N4" i="14"/>
  <c r="L7" i="14"/>
  <c r="L6" i="14"/>
  <c r="L5" i="14"/>
  <c r="L4" i="14"/>
  <c r="K7" i="14"/>
  <c r="K6" i="14"/>
  <c r="K5" i="14"/>
  <c r="K4" i="14"/>
  <c r="J7" i="14"/>
  <c r="J6" i="14"/>
  <c r="J5" i="14"/>
  <c r="J4" i="14"/>
  <c r="F5" i="2" l="1"/>
  <c r="F4" i="2"/>
  <c r="F3" i="2"/>
  <c r="F2" i="2"/>
  <c r="E5" i="2"/>
  <c r="E4" i="2"/>
  <c r="E3" i="2"/>
  <c r="E2" i="2"/>
  <c r="U16" i="15"/>
  <c r="U15" i="15"/>
  <c r="U14" i="15"/>
  <c r="U13" i="15"/>
  <c r="U11" i="15"/>
  <c r="U10" i="15"/>
  <c r="U9" i="15"/>
  <c r="U8" i="15"/>
  <c r="R16" i="15"/>
  <c r="R15" i="15"/>
  <c r="R14" i="15"/>
  <c r="R13" i="15"/>
  <c r="R11" i="15"/>
  <c r="R10" i="15"/>
  <c r="R9" i="15"/>
  <c r="R8" i="15"/>
  <c r="Q16" i="15"/>
  <c r="Q15" i="15"/>
  <c r="Q14" i="15"/>
  <c r="Q13" i="15"/>
  <c r="Q11" i="15"/>
  <c r="Q10" i="15"/>
  <c r="Q9" i="15"/>
  <c r="Q8" i="15"/>
  <c r="P16" i="15"/>
  <c r="P15" i="15"/>
  <c r="P14" i="15"/>
  <c r="P13" i="15"/>
  <c r="P11" i="15"/>
  <c r="P10" i="15"/>
  <c r="P9" i="15"/>
  <c r="P8" i="15"/>
  <c r="O16" i="15"/>
  <c r="O15" i="15"/>
  <c r="O14" i="15"/>
  <c r="O13" i="15"/>
  <c r="O11" i="15"/>
  <c r="O10" i="15"/>
  <c r="O9" i="15"/>
  <c r="O8" i="15"/>
  <c r="N16" i="15"/>
  <c r="N15" i="15"/>
  <c r="N14" i="15"/>
  <c r="N13" i="15"/>
  <c r="N11" i="15"/>
  <c r="N10" i="15"/>
  <c r="N9" i="15"/>
  <c r="N8" i="15"/>
  <c r="M16" i="15"/>
  <c r="M15" i="15"/>
  <c r="M14" i="15"/>
  <c r="M13" i="15"/>
  <c r="M11" i="15"/>
  <c r="M10" i="15"/>
  <c r="M9" i="15"/>
  <c r="M8" i="15"/>
  <c r="L11" i="15"/>
  <c r="L10" i="15"/>
  <c r="L9" i="15"/>
  <c r="L8" i="15"/>
  <c r="K11" i="15"/>
  <c r="K10" i="15"/>
  <c r="K9" i="15"/>
  <c r="K8" i="15"/>
  <c r="C22" i="12"/>
  <c r="E21" i="12"/>
  <c r="D21" i="12"/>
  <c r="C21" i="12"/>
  <c r="E20" i="12"/>
  <c r="D20" i="12"/>
  <c r="C20" i="12"/>
  <c r="E19" i="12"/>
  <c r="D19" i="12"/>
  <c r="C19" i="12"/>
  <c r="C22" i="11"/>
  <c r="E21" i="11"/>
  <c r="D21" i="11"/>
  <c r="C21" i="11"/>
  <c r="E20" i="11"/>
  <c r="D20" i="11"/>
  <c r="C20" i="11"/>
  <c r="E19" i="11"/>
  <c r="D19" i="11"/>
  <c r="C19" i="11"/>
  <c r="D36" i="10"/>
  <c r="C36" i="10"/>
  <c r="F35" i="10"/>
  <c r="E35" i="10"/>
  <c r="D35" i="10"/>
  <c r="C35" i="10"/>
  <c r="F34" i="10"/>
  <c r="E34" i="10"/>
  <c r="D34" i="10"/>
  <c r="C34" i="10"/>
  <c r="F37" i="10"/>
  <c r="E37" i="10"/>
  <c r="D37" i="10"/>
  <c r="C37" i="10"/>
  <c r="F36" i="10"/>
  <c r="E36" i="10"/>
  <c r="E22" i="11"/>
  <c r="D22" i="11"/>
  <c r="E22" i="12"/>
  <c r="D22" i="12"/>
  <c r="C22" i="1"/>
  <c r="C21" i="1"/>
  <c r="C20" i="1"/>
  <c r="C19" i="1"/>
  <c r="C22" i="3"/>
  <c r="C21" i="3"/>
  <c r="C20" i="3"/>
  <c r="C19" i="3"/>
  <c r="C16" i="7"/>
  <c r="C15" i="7"/>
  <c r="C14" i="7"/>
  <c r="C13" i="7"/>
  <c r="O7" i="14" l="1"/>
  <c r="O6" i="14"/>
  <c r="O5" i="14"/>
  <c r="O4" i="14"/>
  <c r="B38" i="29" l="1"/>
  <c r="I11" i="14" l="1"/>
  <c r="C60" i="38" l="1"/>
  <c r="C12" i="37"/>
  <c r="C96" i="38"/>
  <c r="D12" i="37"/>
  <c r="E12" i="37"/>
  <c r="C132" i="38"/>
  <c r="C24" i="38"/>
  <c r="B12" i="37"/>
  <c r="AT6" i="32"/>
  <c r="AT7" i="32"/>
  <c r="AT8" i="32"/>
  <c r="AT9" i="32"/>
  <c r="AT10" i="32"/>
  <c r="AT11" i="32"/>
  <c r="AT12" i="32"/>
  <c r="AT13" i="32"/>
  <c r="AT14" i="32"/>
  <c r="AT15" i="32"/>
  <c r="AT16" i="32"/>
  <c r="AT17" i="32"/>
  <c r="AT18" i="32"/>
  <c r="AT19" i="32"/>
  <c r="AT20" i="32"/>
  <c r="AT5" i="32"/>
  <c r="AS6" i="32"/>
  <c r="AS7" i="32"/>
  <c r="AS8" i="32"/>
  <c r="AS9" i="32"/>
  <c r="AS10" i="32"/>
  <c r="AS11" i="32"/>
  <c r="AS12" i="32"/>
  <c r="AS13" i="32"/>
  <c r="AS14" i="32"/>
  <c r="AS15" i="32"/>
  <c r="AS16" i="32"/>
  <c r="AS17" i="32"/>
  <c r="AS18" i="32"/>
  <c r="AS19" i="32"/>
  <c r="AS20" i="32"/>
  <c r="AS5" i="32"/>
  <c r="AR6" i="32"/>
  <c r="AR7" i="32"/>
  <c r="AR8" i="32"/>
  <c r="AR9" i="32"/>
  <c r="AR10" i="32"/>
  <c r="AR11" i="32"/>
  <c r="AR12" i="32"/>
  <c r="AR13" i="32"/>
  <c r="AR14" i="32"/>
  <c r="AR15" i="32"/>
  <c r="AR16" i="32"/>
  <c r="AR17" i="32"/>
  <c r="AR18" i="32"/>
  <c r="AR19" i="32"/>
  <c r="AR20" i="32"/>
  <c r="AR5" i="32"/>
  <c r="AQ6" i="32"/>
  <c r="AQ7" i="32"/>
  <c r="AQ8" i="32"/>
  <c r="AQ9" i="32"/>
  <c r="AQ10" i="32"/>
  <c r="AQ11" i="32"/>
  <c r="AQ12" i="32"/>
  <c r="AQ13" i="32"/>
  <c r="AQ14" i="32"/>
  <c r="AQ15" i="32"/>
  <c r="AQ16" i="32"/>
  <c r="AQ17" i="32"/>
  <c r="AQ18" i="32"/>
  <c r="AQ19" i="32"/>
  <c r="AQ20" i="32"/>
  <c r="AQ5" i="32"/>
  <c r="AP6" i="32"/>
  <c r="AP7" i="32"/>
  <c r="AP8" i="32"/>
  <c r="AP9" i="32"/>
  <c r="AP10" i="32"/>
  <c r="AP11" i="32"/>
  <c r="AP12" i="32"/>
  <c r="AP13" i="32"/>
  <c r="AP14" i="32"/>
  <c r="AP15" i="32"/>
  <c r="AP16" i="32"/>
  <c r="AP17" i="32"/>
  <c r="AP18" i="32"/>
  <c r="AP19" i="32"/>
  <c r="AP20" i="32"/>
  <c r="AP5" i="32"/>
  <c r="AO6" i="32"/>
  <c r="AO7" i="32"/>
  <c r="AO8" i="32"/>
  <c r="AO9" i="32"/>
  <c r="AO10" i="32"/>
  <c r="AO11" i="32"/>
  <c r="AO12" i="32"/>
  <c r="AO13" i="32"/>
  <c r="AO14" i="32"/>
  <c r="AO15" i="32"/>
  <c r="AO16" i="32"/>
  <c r="AO17" i="32"/>
  <c r="AO18" i="32"/>
  <c r="AO19" i="32"/>
  <c r="AO20" i="32"/>
  <c r="AO5" i="32"/>
  <c r="AN5" i="32"/>
  <c r="AN6" i="32"/>
  <c r="AN7" i="32"/>
  <c r="AN8" i="32"/>
  <c r="AN9" i="32"/>
  <c r="AN10" i="32"/>
  <c r="AN11" i="32"/>
  <c r="AN12" i="32"/>
  <c r="AN13" i="32"/>
  <c r="AN14" i="32"/>
  <c r="AN15" i="32"/>
  <c r="AN16" i="32"/>
  <c r="AN17" i="32"/>
  <c r="AN18" i="32"/>
  <c r="AN19" i="32"/>
  <c r="AN20" i="32"/>
  <c r="AM6" i="32"/>
  <c r="AM7" i="32"/>
  <c r="AM8" i="32"/>
  <c r="AM9" i="32"/>
  <c r="AM10" i="32"/>
  <c r="AM11" i="32"/>
  <c r="AM12" i="32"/>
  <c r="AM13" i="32"/>
  <c r="AM14" i="32"/>
  <c r="AM15" i="32"/>
  <c r="AM16" i="32"/>
  <c r="AM17" i="32"/>
  <c r="AM18" i="32"/>
  <c r="AM19" i="32"/>
  <c r="AM20" i="32"/>
  <c r="AM5" i="32"/>
  <c r="AL6" i="32"/>
  <c r="AL7" i="32"/>
  <c r="AL8" i="32"/>
  <c r="AL9" i="32"/>
  <c r="AL10" i="32"/>
  <c r="AL11" i="32"/>
  <c r="AL12" i="32"/>
  <c r="AL13" i="32"/>
  <c r="AL14" i="32"/>
  <c r="AL15" i="32"/>
  <c r="AL16" i="32"/>
  <c r="AL17" i="32"/>
  <c r="AL18" i="32"/>
  <c r="AL19" i="32"/>
  <c r="AL20" i="32"/>
  <c r="AL5" i="32"/>
  <c r="AT6" i="27"/>
  <c r="AT7" i="27"/>
  <c r="AT8" i="27"/>
  <c r="AT9" i="27"/>
  <c r="AT10" i="27"/>
  <c r="AT11" i="27"/>
  <c r="AT12" i="27"/>
  <c r="AT13" i="27"/>
  <c r="AT14" i="27"/>
  <c r="AT15" i="27"/>
  <c r="AT16" i="27"/>
  <c r="AT17" i="27"/>
  <c r="AT18" i="27"/>
  <c r="AT19" i="27"/>
  <c r="AT20" i="27"/>
  <c r="AT5" i="27"/>
  <c r="AS6" i="27"/>
  <c r="AS7" i="27"/>
  <c r="AS8" i="27"/>
  <c r="AS9" i="27"/>
  <c r="AS10" i="27"/>
  <c r="AS11" i="27"/>
  <c r="AS12" i="27"/>
  <c r="AS13" i="27"/>
  <c r="AS14" i="27"/>
  <c r="AS15" i="27"/>
  <c r="AS16" i="27"/>
  <c r="AS17" i="27"/>
  <c r="AS18" i="27"/>
  <c r="AS19" i="27"/>
  <c r="AS20" i="27"/>
  <c r="AS5" i="27"/>
  <c r="AR6" i="27"/>
  <c r="AR7" i="27"/>
  <c r="AR8" i="27"/>
  <c r="AR9" i="27"/>
  <c r="AR10" i="27"/>
  <c r="AR11" i="27"/>
  <c r="AR12" i="27"/>
  <c r="AR13" i="27"/>
  <c r="AR14" i="27"/>
  <c r="AR15" i="27"/>
  <c r="AR16" i="27"/>
  <c r="AR17" i="27"/>
  <c r="AR18" i="27"/>
  <c r="AR19" i="27"/>
  <c r="AR20" i="27"/>
  <c r="AR5" i="27"/>
  <c r="AQ6" i="27"/>
  <c r="AQ7" i="27"/>
  <c r="AQ8" i="27"/>
  <c r="AQ9" i="27"/>
  <c r="AQ10" i="27"/>
  <c r="AQ11" i="27"/>
  <c r="AQ12" i="27"/>
  <c r="AQ13" i="27"/>
  <c r="AQ14" i="27"/>
  <c r="AQ15" i="27"/>
  <c r="AQ16" i="27"/>
  <c r="AQ17" i="27"/>
  <c r="AQ18" i="27"/>
  <c r="AQ19" i="27"/>
  <c r="AQ20" i="27"/>
  <c r="AQ5" i="27"/>
  <c r="AP6" i="27"/>
  <c r="AP7" i="27"/>
  <c r="AP8" i="27"/>
  <c r="AP9" i="27"/>
  <c r="AP10" i="27"/>
  <c r="AP11" i="27"/>
  <c r="AP12" i="27"/>
  <c r="AP13" i="27"/>
  <c r="AP14" i="27"/>
  <c r="AP15" i="27"/>
  <c r="AP16" i="27"/>
  <c r="AP17" i="27"/>
  <c r="AP18" i="27"/>
  <c r="AP19" i="27"/>
  <c r="AP20" i="27"/>
  <c r="AP5" i="27"/>
  <c r="AO6" i="27"/>
  <c r="AO7" i="27"/>
  <c r="AO8" i="27"/>
  <c r="AO9" i="27"/>
  <c r="AO10" i="27"/>
  <c r="AO11" i="27"/>
  <c r="AO12" i="27"/>
  <c r="AO13" i="27"/>
  <c r="AO14" i="27"/>
  <c r="AO15" i="27"/>
  <c r="AO16" i="27"/>
  <c r="AO17" i="27"/>
  <c r="AO18" i="27"/>
  <c r="AO19" i="27"/>
  <c r="AO20" i="27"/>
  <c r="AO5" i="27"/>
  <c r="AN6" i="27"/>
  <c r="AN7" i="27"/>
  <c r="AN8" i="27"/>
  <c r="AN9" i="27"/>
  <c r="AN10" i="27"/>
  <c r="AN11" i="27"/>
  <c r="AN12" i="27"/>
  <c r="AN13" i="27"/>
  <c r="AN14" i="27"/>
  <c r="AN15" i="27"/>
  <c r="AN16" i="27"/>
  <c r="AN17" i="27"/>
  <c r="AN18" i="27"/>
  <c r="AN19" i="27"/>
  <c r="AN20" i="27"/>
  <c r="AN5" i="27"/>
  <c r="AM11" i="27"/>
  <c r="AM12" i="27"/>
  <c r="AM13" i="27"/>
  <c r="AM14" i="27"/>
  <c r="AM15" i="27"/>
  <c r="AM16" i="27"/>
  <c r="AM17" i="27"/>
  <c r="AM18" i="27"/>
  <c r="AM19" i="27"/>
  <c r="AM20" i="27"/>
  <c r="AM10" i="27"/>
  <c r="AM9" i="27"/>
  <c r="AM6" i="27"/>
  <c r="AM7" i="27"/>
  <c r="AM8" i="27"/>
  <c r="AM5" i="27"/>
  <c r="AL20" i="27"/>
  <c r="AL19" i="27"/>
  <c r="AL18" i="27"/>
  <c r="AL17" i="27"/>
  <c r="AL16" i="27"/>
  <c r="AL15" i="27"/>
  <c r="AL14" i="27"/>
  <c r="AL13" i="27"/>
  <c r="AL12" i="27"/>
  <c r="AL11" i="27"/>
  <c r="AL10" i="27"/>
  <c r="AL9" i="27"/>
  <c r="AL8" i="27"/>
  <c r="AL7" i="27"/>
  <c r="AL6" i="27"/>
  <c r="AL5" i="27"/>
  <c r="AQ21" i="32" l="1"/>
  <c r="AR21" i="32"/>
  <c r="D29" i="5"/>
  <c r="D17" i="5"/>
  <c r="D20" i="5"/>
  <c r="D12" i="5"/>
  <c r="D33" i="5" s="1"/>
  <c r="D11" i="5"/>
  <c r="D37" i="5" s="1"/>
  <c r="D10" i="5"/>
  <c r="D9" i="5"/>
  <c r="D25" i="5" s="1"/>
  <c r="D8" i="5"/>
  <c r="D5" i="5"/>
  <c r="E5" i="5"/>
  <c r="D4" i="5"/>
  <c r="D36" i="5" s="1"/>
  <c r="E4" i="5"/>
  <c r="E36" i="5" s="1"/>
  <c r="D3" i="5"/>
  <c r="D32" i="5" s="1"/>
  <c r="E3" i="5"/>
  <c r="E28" i="5" s="1"/>
  <c r="D1" i="5"/>
  <c r="E1" i="5"/>
  <c r="D2" i="5"/>
  <c r="D24" i="5" s="1"/>
  <c r="E2" i="5"/>
  <c r="E24" i="5" s="1"/>
  <c r="E20" i="5" l="1"/>
  <c r="D21" i="5"/>
  <c r="D28" i="5"/>
  <c r="E16" i="5"/>
  <c r="E32" i="5"/>
  <c r="D16" i="5"/>
  <c r="I29" i="14"/>
  <c r="I19" i="14"/>
  <c r="I14" i="14"/>
  <c r="I39" i="14" s="1"/>
  <c r="I13" i="14"/>
  <c r="I44" i="14" s="1"/>
  <c r="I12" i="14"/>
  <c r="I34" i="14" l="1"/>
  <c r="I24" i="14"/>
  <c r="B34" i="29" l="1"/>
  <c r="B7" i="17"/>
  <c r="B6" i="17"/>
  <c r="B5" i="17"/>
  <c r="B4" i="17"/>
  <c r="C8" i="15" l="1"/>
  <c r="B12" i="17"/>
  <c r="B28" i="38" l="1"/>
  <c r="A110" i="38"/>
  <c r="A38" i="38"/>
  <c r="A2" i="38"/>
  <c r="B130" i="38"/>
  <c r="B128" i="38"/>
  <c r="B126" i="38"/>
  <c r="B124" i="38"/>
  <c r="B94" i="38"/>
  <c r="B92" i="38"/>
  <c r="B90" i="38"/>
  <c r="B88" i="38"/>
  <c r="B58" i="38"/>
  <c r="B56" i="38"/>
  <c r="B54" i="38"/>
  <c r="B52" i="38"/>
  <c r="B16" i="38"/>
  <c r="B22" i="38"/>
  <c r="B20" i="38"/>
  <c r="B18" i="38"/>
  <c r="B38" i="30" l="1"/>
  <c r="B34" i="30"/>
  <c r="B30" i="30"/>
  <c r="B26" i="30"/>
  <c r="B30" i="29"/>
  <c r="B26" i="29"/>
  <c r="E16" i="37" l="1"/>
  <c r="D16" i="37"/>
  <c r="C16" i="37"/>
  <c r="B16" i="37"/>
  <c r="B131" i="38"/>
  <c r="B129" i="38"/>
  <c r="B127" i="38"/>
  <c r="B125" i="38"/>
  <c r="B95" i="38"/>
  <c r="B93" i="38"/>
  <c r="B91" i="38"/>
  <c r="B89" i="38"/>
  <c r="B59" i="38"/>
  <c r="B57" i="38"/>
  <c r="B55" i="38"/>
  <c r="B53" i="38"/>
  <c r="B19" i="38"/>
  <c r="B23" i="38"/>
  <c r="B21" i="38"/>
  <c r="B17" i="38"/>
  <c r="O27" i="10"/>
  <c r="O28" i="10"/>
  <c r="O29" i="10"/>
  <c r="O26" i="10"/>
  <c r="O20" i="10"/>
  <c r="O21" i="10"/>
  <c r="O22" i="10"/>
  <c r="O13" i="10"/>
  <c r="O14" i="10"/>
  <c r="O15" i="10"/>
  <c r="O19" i="10"/>
  <c r="O12" i="10"/>
  <c r="O5" i="10"/>
  <c r="O6" i="10"/>
  <c r="O7" i="10"/>
  <c r="O8" i="10"/>
  <c r="E10" i="37"/>
  <c r="D10" i="37"/>
  <c r="C10" i="37"/>
  <c r="B10" i="37"/>
  <c r="B112" i="38" l="1"/>
  <c r="A74" i="38"/>
  <c r="A1" i="17"/>
  <c r="B76" i="38" l="1"/>
  <c r="B40" i="38"/>
  <c r="B4" i="38"/>
  <c r="C32" i="38" l="1"/>
  <c r="B14" i="37"/>
  <c r="A8" i="37"/>
  <c r="A7" i="37"/>
  <c r="A6" i="37"/>
  <c r="A5" i="37"/>
  <c r="A4" i="37"/>
  <c r="A3" i="37"/>
  <c r="E2" i="37"/>
  <c r="D2" i="37"/>
  <c r="C2" i="37"/>
  <c r="B2" i="37"/>
  <c r="E1" i="37"/>
  <c r="D1" i="37"/>
  <c r="C1" i="37"/>
  <c r="B1" i="37"/>
  <c r="C140" i="38" l="1"/>
  <c r="E14" i="37"/>
  <c r="C104" i="38"/>
  <c r="D14" i="37"/>
  <c r="C68" i="38"/>
  <c r="C14" i="37"/>
  <c r="O6" i="9"/>
  <c r="O5" i="9"/>
  <c r="O4" i="9"/>
  <c r="O3" i="9"/>
  <c r="O2" i="9"/>
  <c r="O19" i="9" l="1"/>
  <c r="O13" i="9"/>
  <c r="O10" i="9"/>
  <c r="O22" i="9"/>
  <c r="O25" i="9"/>
  <c r="O16" i="9"/>
  <c r="C72" i="38"/>
  <c r="C108" i="38"/>
  <c r="C144" i="38"/>
  <c r="C36" i="38"/>
  <c r="N2" i="9"/>
  <c r="N6" i="9"/>
  <c r="N5" i="9"/>
  <c r="N4" i="9"/>
  <c r="N3" i="9"/>
  <c r="B9" i="7"/>
  <c r="B16" i="7" s="1"/>
  <c r="B8" i="7"/>
  <c r="B15" i="7" s="1"/>
  <c r="B7" i="7"/>
  <c r="B14" i="7" s="1"/>
  <c r="B6" i="7"/>
  <c r="B13" i="7" s="1"/>
  <c r="D13" i="37"/>
  <c r="A1" i="15"/>
  <c r="B1" i="15"/>
  <c r="C1" i="15"/>
  <c r="D1" i="15"/>
  <c r="E1" i="15"/>
  <c r="F1" i="15"/>
  <c r="G1" i="15"/>
  <c r="B2" i="15"/>
  <c r="C2" i="15"/>
  <c r="D2" i="15"/>
  <c r="E2" i="15"/>
  <c r="F2" i="15"/>
  <c r="G2" i="15"/>
  <c r="B3" i="15"/>
  <c r="C3" i="15"/>
  <c r="D3" i="15"/>
  <c r="E3" i="15"/>
  <c r="F3" i="15"/>
  <c r="G3" i="15"/>
  <c r="B4" i="15"/>
  <c r="C4" i="15"/>
  <c r="D4" i="15"/>
  <c r="E4" i="15"/>
  <c r="F4" i="15"/>
  <c r="G4" i="15"/>
  <c r="B5" i="15"/>
  <c r="C5" i="15"/>
  <c r="D5" i="15"/>
  <c r="E5" i="15"/>
  <c r="F5" i="15"/>
  <c r="G5" i="15"/>
  <c r="I9" i="15"/>
  <c r="I10" i="15"/>
  <c r="I11" i="15"/>
  <c r="H9" i="15"/>
  <c r="H10" i="15"/>
  <c r="H11" i="15"/>
  <c r="H8" i="15"/>
  <c r="I8" i="15"/>
  <c r="G9" i="15"/>
  <c r="G10" i="15"/>
  <c r="G11" i="15"/>
  <c r="F9" i="15"/>
  <c r="F10" i="15"/>
  <c r="F11" i="15"/>
  <c r="E9" i="15"/>
  <c r="E10" i="15"/>
  <c r="E11" i="15"/>
  <c r="D9" i="15"/>
  <c r="D10" i="15"/>
  <c r="D11" i="15"/>
  <c r="C9" i="15"/>
  <c r="C10" i="15"/>
  <c r="C11" i="15"/>
  <c r="D8" i="15"/>
  <c r="E8" i="15"/>
  <c r="F8" i="15"/>
  <c r="G8" i="15"/>
  <c r="B9" i="15"/>
  <c r="B10" i="15"/>
  <c r="B11" i="15"/>
  <c r="B8" i="15"/>
  <c r="E14" i="14"/>
  <c r="F14" i="14"/>
  <c r="G14" i="14"/>
  <c r="H14" i="14"/>
  <c r="E13" i="14"/>
  <c r="F13" i="14"/>
  <c r="F44" i="14" s="1"/>
  <c r="G13" i="14"/>
  <c r="G44" i="14" s="1"/>
  <c r="H13" i="14"/>
  <c r="E12" i="14"/>
  <c r="E39" i="14" s="1"/>
  <c r="F12" i="14"/>
  <c r="F39" i="14" s="1"/>
  <c r="G12" i="14"/>
  <c r="G39" i="14" s="1"/>
  <c r="H12" i="14"/>
  <c r="E11" i="14"/>
  <c r="E29" i="14" s="1"/>
  <c r="F11" i="14"/>
  <c r="F29" i="14" s="1"/>
  <c r="G11" i="14"/>
  <c r="G29" i="14" s="1"/>
  <c r="H11" i="14"/>
  <c r="I12" i="13"/>
  <c r="I11" i="13"/>
  <c r="I10" i="13"/>
  <c r="I9" i="13"/>
  <c r="N10" i="9" l="1"/>
  <c r="I60" i="13"/>
  <c r="I54" i="13"/>
  <c r="I48" i="13"/>
  <c r="I42" i="13"/>
  <c r="I30" i="13"/>
  <c r="I36" i="13"/>
  <c r="B63" i="38"/>
  <c r="B100" i="38"/>
  <c r="B135" i="38"/>
  <c r="B136" i="38"/>
  <c r="B64" i="38"/>
  <c r="B99" i="38"/>
  <c r="B27" i="38"/>
  <c r="C13" i="37"/>
  <c r="C62" i="38"/>
  <c r="B13" i="37"/>
  <c r="C26" i="38"/>
  <c r="E44" i="14"/>
  <c r="H29" i="14"/>
  <c r="H39" i="14"/>
  <c r="H44" i="14"/>
  <c r="N22" i="9"/>
  <c r="N16" i="9"/>
  <c r="E31" i="15"/>
  <c r="I15" i="15"/>
  <c r="D35" i="15"/>
  <c r="D31" i="15"/>
  <c r="H23" i="15"/>
  <c r="E23" i="15"/>
  <c r="C143" i="38"/>
  <c r="E15" i="37"/>
  <c r="C107" i="38"/>
  <c r="D15" i="37"/>
  <c r="C71" i="38"/>
  <c r="C15" i="37"/>
  <c r="C35" i="38"/>
  <c r="B15" i="37"/>
  <c r="F23" i="15"/>
  <c r="G15" i="15"/>
  <c r="G27" i="15"/>
  <c r="G23" i="15"/>
  <c r="H35" i="15"/>
  <c r="H27" i="15"/>
  <c r="I27" i="15"/>
  <c r="E27" i="15"/>
  <c r="E35" i="15"/>
  <c r="D27" i="15"/>
  <c r="C134" i="38"/>
  <c r="E13" i="37"/>
  <c r="C98" i="38"/>
  <c r="G36" i="10"/>
  <c r="G37" i="10"/>
  <c r="G35" i="10"/>
  <c r="G34" i="10"/>
  <c r="N25" i="9"/>
  <c r="N19" i="9"/>
  <c r="N13" i="9"/>
  <c r="C15" i="15"/>
  <c r="B14" i="15"/>
  <c r="B31" i="15"/>
  <c r="I19" i="15"/>
  <c r="I35" i="15"/>
  <c r="I31" i="15"/>
  <c r="I23" i="15"/>
  <c r="H19" i="15"/>
  <c r="H15" i="15"/>
  <c r="H31" i="15"/>
  <c r="G19" i="15"/>
  <c r="G35" i="15"/>
  <c r="G31" i="15"/>
  <c r="F35" i="15"/>
  <c r="F31" i="15"/>
  <c r="F27" i="15"/>
  <c r="F15" i="15"/>
  <c r="F19" i="15"/>
  <c r="E15" i="15"/>
  <c r="E19" i="15"/>
  <c r="D23" i="15"/>
  <c r="D19" i="15"/>
  <c r="D15" i="15"/>
  <c r="C23" i="15"/>
  <c r="C27" i="15"/>
  <c r="C35" i="15"/>
  <c r="C19" i="15"/>
  <c r="C31" i="15"/>
  <c r="B35" i="15"/>
  <c r="B19" i="15"/>
  <c r="B27" i="15"/>
  <c r="B23" i="15"/>
  <c r="B15" i="15"/>
  <c r="F19" i="14"/>
  <c r="F24" i="14"/>
  <c r="F34" i="14"/>
  <c r="E19" i="14"/>
  <c r="E24" i="14"/>
  <c r="E34" i="14"/>
  <c r="H19" i="14"/>
  <c r="H24" i="14"/>
  <c r="H34" i="14"/>
  <c r="G19" i="14"/>
  <c r="G24" i="14"/>
  <c r="G34" i="14"/>
  <c r="B38" i="28"/>
  <c r="B34" i="28"/>
  <c r="B30" i="28"/>
  <c r="B26" i="28"/>
  <c r="A49" i="27"/>
  <c r="A17" i="31"/>
  <c r="A49" i="31"/>
  <c r="A49" i="32"/>
  <c r="A17" i="32"/>
  <c r="A13" i="32"/>
  <c r="A45" i="32"/>
  <c r="A45" i="31"/>
  <c r="A13" i="31"/>
  <c r="A45" i="27"/>
  <c r="A13" i="27"/>
  <c r="A41" i="27"/>
  <c r="A9" i="31"/>
  <c r="A41" i="31"/>
  <c r="A41" i="32"/>
  <c r="A9" i="32"/>
  <c r="A5" i="32"/>
  <c r="A37" i="32"/>
  <c r="A37" i="31"/>
  <c r="A5" i="31"/>
  <c r="A37" i="27"/>
  <c r="A5" i="27"/>
  <c r="A17" i="27"/>
  <c r="A9" i="27"/>
  <c r="AT38" i="31"/>
  <c r="AT39" i="31"/>
  <c r="AT40" i="31"/>
  <c r="AT41" i="31"/>
  <c r="AT42" i="31"/>
  <c r="AT43" i="31"/>
  <c r="AT44" i="31"/>
  <c r="AT45" i="31"/>
  <c r="AT46" i="31"/>
  <c r="AT47" i="31"/>
  <c r="AT48" i="31"/>
  <c r="AT49" i="31"/>
  <c r="AT50" i="31"/>
  <c r="AT51" i="31"/>
  <c r="AT52" i="31"/>
  <c r="AT37" i="31"/>
  <c r="AS38" i="31"/>
  <c r="AS39" i="31"/>
  <c r="AS40" i="31"/>
  <c r="AS41" i="31"/>
  <c r="AS42" i="31"/>
  <c r="AS43" i="31"/>
  <c r="AS44" i="31"/>
  <c r="AS45" i="31"/>
  <c r="AS46" i="31"/>
  <c r="AS47" i="31"/>
  <c r="AS48" i="31"/>
  <c r="AS49" i="31"/>
  <c r="AS50" i="31"/>
  <c r="AS51" i="31"/>
  <c r="AS52" i="31"/>
  <c r="AS37" i="31"/>
  <c r="AR38" i="31"/>
  <c r="AR39" i="31"/>
  <c r="AR40" i="31"/>
  <c r="AR41" i="31"/>
  <c r="AR42" i="31"/>
  <c r="AR43" i="31"/>
  <c r="AR44" i="31"/>
  <c r="AR45" i="31"/>
  <c r="AR46" i="31"/>
  <c r="AR47" i="31"/>
  <c r="AR48" i="31"/>
  <c r="AR49" i="31"/>
  <c r="AR50" i="31"/>
  <c r="AR51" i="31"/>
  <c r="AR52" i="31"/>
  <c r="AR37" i="31"/>
  <c r="AQ38" i="31"/>
  <c r="AQ39" i="31"/>
  <c r="AQ40" i="31"/>
  <c r="AQ41" i="31"/>
  <c r="AQ42" i="31"/>
  <c r="AQ43" i="31"/>
  <c r="AQ44" i="31"/>
  <c r="AQ45" i="31"/>
  <c r="AQ46" i="31"/>
  <c r="AQ47" i="31"/>
  <c r="AQ48" i="31"/>
  <c r="AQ49" i="31"/>
  <c r="AQ50" i="31"/>
  <c r="AQ51" i="31"/>
  <c r="AQ52" i="31"/>
  <c r="AQ37" i="31"/>
  <c r="AP38" i="31"/>
  <c r="AP39" i="31"/>
  <c r="AP40" i="31"/>
  <c r="AP41" i="31"/>
  <c r="AP42" i="31"/>
  <c r="AP43" i="31"/>
  <c r="AP44" i="31"/>
  <c r="AP45" i="31"/>
  <c r="AP46" i="31"/>
  <c r="AP47" i="31"/>
  <c r="AP48" i="31"/>
  <c r="AP49" i="31"/>
  <c r="AP50" i="31"/>
  <c r="AP51" i="31"/>
  <c r="AP52" i="31"/>
  <c r="AP37" i="31"/>
  <c r="AO38" i="31"/>
  <c r="AO39" i="31"/>
  <c r="AO40" i="31"/>
  <c r="AO41" i="31"/>
  <c r="AO42" i="31"/>
  <c r="AO43" i="31"/>
  <c r="AO44" i="31"/>
  <c r="AO45" i="31"/>
  <c r="AO46" i="31"/>
  <c r="AO47" i="31"/>
  <c r="AO48" i="31"/>
  <c r="AO49" i="31"/>
  <c r="AO50" i="31"/>
  <c r="AO51" i="31"/>
  <c r="AO52" i="31"/>
  <c r="AO37" i="31"/>
  <c r="AN38" i="31"/>
  <c r="AN39" i="31"/>
  <c r="AN40" i="31"/>
  <c r="AN41" i="31"/>
  <c r="AN42" i="31"/>
  <c r="AN43" i="31"/>
  <c r="AN44" i="31"/>
  <c r="AN45" i="31"/>
  <c r="AN46" i="31"/>
  <c r="AN47" i="31"/>
  <c r="AN48" i="31"/>
  <c r="AN49" i="31"/>
  <c r="AN50" i="31"/>
  <c r="AN51" i="31"/>
  <c r="AN52" i="31"/>
  <c r="AN37" i="31"/>
  <c r="AM38" i="31"/>
  <c r="AM39" i="31"/>
  <c r="AM40" i="31"/>
  <c r="AM41" i="31"/>
  <c r="AM42" i="31"/>
  <c r="AM43" i="31"/>
  <c r="AM44" i="31"/>
  <c r="AM45" i="31"/>
  <c r="AM46" i="31"/>
  <c r="AM47" i="31"/>
  <c r="AM48" i="31"/>
  <c r="AM49" i="31"/>
  <c r="AM50" i="31"/>
  <c r="AM51" i="31"/>
  <c r="AM52" i="31"/>
  <c r="AM37" i="31"/>
  <c r="AL38" i="31"/>
  <c r="AL39" i="31"/>
  <c r="AL40" i="31"/>
  <c r="AL41" i="31"/>
  <c r="AL42" i="31"/>
  <c r="AL43" i="31"/>
  <c r="AL44" i="31"/>
  <c r="AL45" i="31"/>
  <c r="AL46" i="31"/>
  <c r="AL47" i="31"/>
  <c r="AL48" i="31"/>
  <c r="AL49" i="31"/>
  <c r="AL50" i="31"/>
  <c r="AL51" i="31"/>
  <c r="AL52" i="31"/>
  <c r="AL37" i="31"/>
  <c r="AK37" i="31"/>
  <c r="B5" i="32"/>
  <c r="AB52" i="32"/>
  <c r="AA52" i="32"/>
  <c r="Z52" i="32"/>
  <c r="Y52" i="32"/>
  <c r="X52" i="32"/>
  <c r="W52" i="32"/>
  <c r="V52" i="32"/>
  <c r="U52" i="32"/>
  <c r="T52" i="32"/>
  <c r="S52" i="32"/>
  <c r="R52" i="32"/>
  <c r="Q52" i="32"/>
  <c r="P52" i="32"/>
  <c r="O52" i="32"/>
  <c r="N52" i="32"/>
  <c r="M52" i="32"/>
  <c r="L52" i="32"/>
  <c r="K52" i="32"/>
  <c r="J52" i="32"/>
  <c r="I52" i="32"/>
  <c r="H52" i="32"/>
  <c r="G52" i="32"/>
  <c r="F52" i="32"/>
  <c r="E52" i="32"/>
  <c r="D52" i="32"/>
  <c r="C52" i="32"/>
  <c r="B52" i="32"/>
  <c r="AB51" i="32"/>
  <c r="AA51" i="32"/>
  <c r="Z51" i="32"/>
  <c r="Y51" i="32"/>
  <c r="X51" i="32"/>
  <c r="W51" i="32"/>
  <c r="V51" i="32"/>
  <c r="U51" i="32"/>
  <c r="T51" i="32"/>
  <c r="S51" i="32"/>
  <c r="R51" i="32"/>
  <c r="Q51" i="32"/>
  <c r="P51" i="32"/>
  <c r="O51" i="32"/>
  <c r="N51" i="32"/>
  <c r="M51" i="32"/>
  <c r="L51" i="32"/>
  <c r="K51" i="32"/>
  <c r="J51" i="32"/>
  <c r="I51" i="32"/>
  <c r="H51" i="32"/>
  <c r="G51" i="32"/>
  <c r="F51" i="32"/>
  <c r="E51" i="32"/>
  <c r="D51" i="32"/>
  <c r="C51" i="32"/>
  <c r="B51" i="32"/>
  <c r="AB50" i="32"/>
  <c r="AA50" i="32"/>
  <c r="Z50" i="32"/>
  <c r="Y50" i="32"/>
  <c r="X50" i="32"/>
  <c r="W50" i="32"/>
  <c r="V50" i="32"/>
  <c r="U50" i="32"/>
  <c r="T50" i="32"/>
  <c r="S50" i="32"/>
  <c r="R50" i="32"/>
  <c r="Q50" i="32"/>
  <c r="P50" i="32"/>
  <c r="O50" i="32"/>
  <c r="N50" i="32"/>
  <c r="M50" i="32"/>
  <c r="L50" i="32"/>
  <c r="K50" i="32"/>
  <c r="J50" i="32"/>
  <c r="I50" i="32"/>
  <c r="H50" i="32"/>
  <c r="G50" i="32"/>
  <c r="F50" i="32"/>
  <c r="E50" i="32"/>
  <c r="D50" i="32"/>
  <c r="C50" i="32"/>
  <c r="B50" i="32"/>
  <c r="AB49" i="32"/>
  <c r="AA49" i="32"/>
  <c r="Z49" i="32"/>
  <c r="Y49" i="32"/>
  <c r="X49" i="32"/>
  <c r="W49" i="32"/>
  <c r="V49" i="32"/>
  <c r="U49" i="32"/>
  <c r="T49" i="32"/>
  <c r="S49" i="32"/>
  <c r="R49" i="32"/>
  <c r="Q49" i="32"/>
  <c r="P49" i="32"/>
  <c r="O49" i="32"/>
  <c r="N49" i="32"/>
  <c r="M49" i="32"/>
  <c r="L49" i="32"/>
  <c r="K49" i="32"/>
  <c r="J49" i="32"/>
  <c r="I49" i="32"/>
  <c r="H49" i="32"/>
  <c r="G49" i="32"/>
  <c r="F49" i="32"/>
  <c r="E49" i="32"/>
  <c r="D49" i="32"/>
  <c r="C49" i="32"/>
  <c r="B49" i="32"/>
  <c r="AB48" i="32"/>
  <c r="AA48" i="32"/>
  <c r="Z48" i="32"/>
  <c r="Y48" i="32"/>
  <c r="X48" i="32"/>
  <c r="W48" i="32"/>
  <c r="V48" i="32"/>
  <c r="U48" i="32"/>
  <c r="T48" i="32"/>
  <c r="S48" i="32"/>
  <c r="R48" i="32"/>
  <c r="Q48" i="32"/>
  <c r="P48" i="32"/>
  <c r="O48" i="32"/>
  <c r="N48" i="32"/>
  <c r="M48" i="32"/>
  <c r="L48" i="32"/>
  <c r="K48" i="32"/>
  <c r="J48" i="32"/>
  <c r="I48" i="32"/>
  <c r="H48" i="32"/>
  <c r="G48" i="32"/>
  <c r="F48" i="32"/>
  <c r="E48" i="32"/>
  <c r="D48" i="32"/>
  <c r="C48" i="32"/>
  <c r="B48" i="32"/>
  <c r="AB47" i="32"/>
  <c r="AA47" i="32"/>
  <c r="Z47" i="32"/>
  <c r="Y47" i="32"/>
  <c r="X47" i="32"/>
  <c r="W47" i="32"/>
  <c r="V47" i="32"/>
  <c r="U47" i="32"/>
  <c r="T47" i="32"/>
  <c r="S47" i="32"/>
  <c r="R47" i="32"/>
  <c r="Q47" i="32"/>
  <c r="P47" i="32"/>
  <c r="O47" i="32"/>
  <c r="N47" i="32"/>
  <c r="M47" i="32"/>
  <c r="L47" i="32"/>
  <c r="K47" i="32"/>
  <c r="J47" i="32"/>
  <c r="I47" i="32"/>
  <c r="H47" i="32"/>
  <c r="G47" i="32"/>
  <c r="F47" i="32"/>
  <c r="E47" i="32"/>
  <c r="D47" i="32"/>
  <c r="C47" i="32"/>
  <c r="B47" i="32"/>
  <c r="AB46" i="32"/>
  <c r="AA46" i="32"/>
  <c r="Z46" i="32"/>
  <c r="Y46" i="32"/>
  <c r="X46" i="32"/>
  <c r="W46" i="32"/>
  <c r="V46" i="32"/>
  <c r="U46" i="32"/>
  <c r="T46" i="32"/>
  <c r="S46" i="32"/>
  <c r="R46" i="32"/>
  <c r="Q46" i="32"/>
  <c r="P46" i="32"/>
  <c r="O46" i="32"/>
  <c r="N46" i="32"/>
  <c r="M46" i="32"/>
  <c r="L46" i="32"/>
  <c r="K46" i="32"/>
  <c r="J46" i="32"/>
  <c r="I46" i="32"/>
  <c r="H46" i="32"/>
  <c r="G46" i="32"/>
  <c r="F46" i="32"/>
  <c r="E46" i="32"/>
  <c r="D46" i="32"/>
  <c r="C46" i="32"/>
  <c r="B46" i="32"/>
  <c r="AB45" i="32"/>
  <c r="AA45" i="32"/>
  <c r="Z45" i="32"/>
  <c r="Y45" i="32"/>
  <c r="X45" i="32"/>
  <c r="W45" i="32"/>
  <c r="V45" i="32"/>
  <c r="U45" i="32"/>
  <c r="T45" i="32"/>
  <c r="S45" i="32"/>
  <c r="R45" i="32"/>
  <c r="Q45" i="32"/>
  <c r="P45" i="32"/>
  <c r="O45" i="32"/>
  <c r="N45" i="32"/>
  <c r="M45" i="32"/>
  <c r="L45" i="32"/>
  <c r="K45" i="32"/>
  <c r="J45" i="32"/>
  <c r="I45" i="32"/>
  <c r="H45" i="32"/>
  <c r="G45" i="32"/>
  <c r="F45" i="32"/>
  <c r="E45" i="32"/>
  <c r="D45" i="32"/>
  <c r="C45" i="32"/>
  <c r="B45" i="32"/>
  <c r="AB44" i="32"/>
  <c r="AA44" i="32"/>
  <c r="Z44" i="32"/>
  <c r="Y44" i="32"/>
  <c r="X44" i="32"/>
  <c r="W44" i="32"/>
  <c r="V44" i="32"/>
  <c r="U44" i="32"/>
  <c r="T44" i="32"/>
  <c r="S44" i="32"/>
  <c r="R44" i="32"/>
  <c r="Q44" i="32"/>
  <c r="P44" i="32"/>
  <c r="O44" i="32"/>
  <c r="N44" i="32"/>
  <c r="M44" i="32"/>
  <c r="L44" i="32"/>
  <c r="K44" i="32"/>
  <c r="J44" i="32"/>
  <c r="I44" i="32"/>
  <c r="H44" i="32"/>
  <c r="G44" i="32"/>
  <c r="F44" i="32"/>
  <c r="E44" i="32"/>
  <c r="D44" i="32"/>
  <c r="C44" i="32"/>
  <c r="B44" i="32"/>
  <c r="AB43" i="32"/>
  <c r="AA43" i="32"/>
  <c r="Z43" i="32"/>
  <c r="Y43" i="32"/>
  <c r="X43" i="32"/>
  <c r="W43" i="32"/>
  <c r="V43" i="32"/>
  <c r="U43" i="32"/>
  <c r="T43" i="32"/>
  <c r="S43" i="32"/>
  <c r="R43" i="32"/>
  <c r="Q43" i="32"/>
  <c r="P43" i="32"/>
  <c r="O43" i="32"/>
  <c r="N43" i="32"/>
  <c r="M43" i="32"/>
  <c r="L43" i="32"/>
  <c r="K43" i="32"/>
  <c r="J43" i="32"/>
  <c r="I43" i="32"/>
  <c r="H43" i="32"/>
  <c r="G43" i="32"/>
  <c r="F43" i="32"/>
  <c r="E43" i="32"/>
  <c r="D43" i="32"/>
  <c r="C43" i="32"/>
  <c r="B43" i="32"/>
  <c r="AB42" i="32"/>
  <c r="AA42" i="32"/>
  <c r="Z42" i="32"/>
  <c r="Y42" i="32"/>
  <c r="X42" i="32"/>
  <c r="W42" i="32"/>
  <c r="V42" i="32"/>
  <c r="U42" i="32"/>
  <c r="T42" i="32"/>
  <c r="S42" i="32"/>
  <c r="R42" i="32"/>
  <c r="Q42" i="32"/>
  <c r="P42" i="32"/>
  <c r="O42" i="32"/>
  <c r="N42" i="32"/>
  <c r="M42" i="32"/>
  <c r="L42" i="32"/>
  <c r="K42" i="32"/>
  <c r="J42" i="32"/>
  <c r="I42" i="32"/>
  <c r="H42" i="32"/>
  <c r="G42" i="32"/>
  <c r="F42" i="32"/>
  <c r="E42" i="32"/>
  <c r="D42" i="32"/>
  <c r="C42" i="32"/>
  <c r="B42" i="32"/>
  <c r="AB41" i="32"/>
  <c r="AA41" i="32"/>
  <c r="Z41" i="32"/>
  <c r="Y41" i="32"/>
  <c r="X41" i="32"/>
  <c r="W41" i="32"/>
  <c r="V41" i="32"/>
  <c r="U41" i="32"/>
  <c r="T41" i="32"/>
  <c r="S41" i="32"/>
  <c r="R41" i="32"/>
  <c r="Q41" i="32"/>
  <c r="P41" i="32"/>
  <c r="O41" i="32"/>
  <c r="N41" i="32"/>
  <c r="M41" i="32"/>
  <c r="L41" i="32"/>
  <c r="K41" i="32"/>
  <c r="J41" i="32"/>
  <c r="I41" i="32"/>
  <c r="H41" i="32"/>
  <c r="G41" i="32"/>
  <c r="F41" i="32"/>
  <c r="E41" i="32"/>
  <c r="D41" i="32"/>
  <c r="C41" i="32"/>
  <c r="B41" i="32"/>
  <c r="AB40" i="32"/>
  <c r="AA40" i="32"/>
  <c r="Z40" i="32"/>
  <c r="Y40" i="32"/>
  <c r="X40" i="32"/>
  <c r="W40" i="32"/>
  <c r="V40" i="32"/>
  <c r="U40" i="32"/>
  <c r="T40" i="32"/>
  <c r="S40" i="32"/>
  <c r="R40" i="32"/>
  <c r="Q40" i="32"/>
  <c r="P40" i="32"/>
  <c r="O40" i="32"/>
  <c r="N40" i="32"/>
  <c r="M40" i="32"/>
  <c r="L40" i="32"/>
  <c r="K40" i="32"/>
  <c r="J40" i="32"/>
  <c r="I40" i="32"/>
  <c r="H40" i="32"/>
  <c r="G40" i="32"/>
  <c r="F40" i="32"/>
  <c r="E40" i="32"/>
  <c r="D40" i="32"/>
  <c r="C40" i="32"/>
  <c r="B40" i="32"/>
  <c r="AB39" i="32"/>
  <c r="AA39" i="32"/>
  <c r="Z39" i="32"/>
  <c r="Y39" i="32"/>
  <c r="X39" i="32"/>
  <c r="W39" i="32"/>
  <c r="V39" i="32"/>
  <c r="U39" i="32"/>
  <c r="T39" i="32"/>
  <c r="S39" i="32"/>
  <c r="R39" i="32"/>
  <c r="Q39" i="32"/>
  <c r="P39" i="32"/>
  <c r="O39" i="32"/>
  <c r="N39" i="32"/>
  <c r="M39" i="32"/>
  <c r="L39" i="32"/>
  <c r="K39" i="32"/>
  <c r="J39" i="32"/>
  <c r="I39" i="32"/>
  <c r="H39" i="32"/>
  <c r="G39" i="32"/>
  <c r="F39" i="32"/>
  <c r="E39" i="32"/>
  <c r="D39" i="32"/>
  <c r="C39" i="32"/>
  <c r="B39" i="32"/>
  <c r="AB38" i="32"/>
  <c r="AA38" i="32"/>
  <c r="Z38" i="32"/>
  <c r="Y38" i="32"/>
  <c r="X38" i="32"/>
  <c r="W38" i="32"/>
  <c r="V38" i="32"/>
  <c r="U38" i="32"/>
  <c r="T38" i="32"/>
  <c r="S38" i="32"/>
  <c r="R38" i="32"/>
  <c r="Q38" i="32"/>
  <c r="P38" i="32"/>
  <c r="O38" i="32"/>
  <c r="N38" i="32"/>
  <c r="M38" i="32"/>
  <c r="L38" i="32"/>
  <c r="K38" i="32"/>
  <c r="J38" i="32"/>
  <c r="I38" i="32"/>
  <c r="H38" i="32"/>
  <c r="G38" i="32"/>
  <c r="F38" i="32"/>
  <c r="E38" i="32"/>
  <c r="D38" i="32"/>
  <c r="C38" i="32"/>
  <c r="B38" i="32"/>
  <c r="AB37" i="32"/>
  <c r="AA37" i="32"/>
  <c r="Z37" i="32"/>
  <c r="Y37" i="32"/>
  <c r="X37" i="32"/>
  <c r="W37" i="32"/>
  <c r="V37" i="32"/>
  <c r="U37" i="32"/>
  <c r="T37" i="32"/>
  <c r="S37" i="32"/>
  <c r="R37" i="32"/>
  <c r="Q37" i="32"/>
  <c r="P37" i="32"/>
  <c r="O37" i="32"/>
  <c r="N37" i="32"/>
  <c r="M37" i="32"/>
  <c r="L37" i="32"/>
  <c r="K37" i="32"/>
  <c r="J37" i="32"/>
  <c r="I37" i="32"/>
  <c r="H37" i="32"/>
  <c r="G37" i="32"/>
  <c r="F37" i="32"/>
  <c r="E37" i="32"/>
  <c r="D37" i="32"/>
  <c r="C37" i="32"/>
  <c r="B37" i="32"/>
  <c r="AK20" i="32"/>
  <c r="AJ20" i="32"/>
  <c r="AI20" i="32"/>
  <c r="AH20" i="32"/>
  <c r="AG20" i="32"/>
  <c r="AF20" i="32"/>
  <c r="AE20" i="32"/>
  <c r="AD20" i="32"/>
  <c r="AC20" i="32"/>
  <c r="AB20" i="32"/>
  <c r="AA20" i="32"/>
  <c r="Z20" i="32"/>
  <c r="Y20" i="32"/>
  <c r="X20" i="32"/>
  <c r="W20" i="32"/>
  <c r="V20" i="32"/>
  <c r="U20" i="32"/>
  <c r="T20" i="32"/>
  <c r="S20" i="32"/>
  <c r="R20" i="32"/>
  <c r="Q20" i="32"/>
  <c r="P20" i="32"/>
  <c r="O20" i="32"/>
  <c r="N20" i="32"/>
  <c r="M20" i="32"/>
  <c r="L20" i="32"/>
  <c r="K20" i="32"/>
  <c r="J20" i="32"/>
  <c r="I20" i="32"/>
  <c r="H20" i="32"/>
  <c r="G20" i="32"/>
  <c r="F20" i="32"/>
  <c r="E20" i="32"/>
  <c r="D20" i="32"/>
  <c r="C20" i="32"/>
  <c r="B20" i="32"/>
  <c r="AK19" i="32"/>
  <c r="AJ19" i="32"/>
  <c r="AI19" i="32"/>
  <c r="AH19" i="32"/>
  <c r="AG19" i="32"/>
  <c r="AF19" i="32"/>
  <c r="AE19" i="32"/>
  <c r="AD19" i="32"/>
  <c r="AC19" i="32"/>
  <c r="AB19" i="32"/>
  <c r="AA19" i="32"/>
  <c r="Z19" i="32"/>
  <c r="Y19" i="32"/>
  <c r="X19" i="32"/>
  <c r="W19" i="32"/>
  <c r="V19" i="32"/>
  <c r="U19" i="32"/>
  <c r="T19" i="32"/>
  <c r="S19" i="32"/>
  <c r="R19" i="32"/>
  <c r="Q19" i="32"/>
  <c r="P19" i="32"/>
  <c r="O19" i="32"/>
  <c r="N19" i="32"/>
  <c r="M19" i="32"/>
  <c r="L19" i="32"/>
  <c r="K19" i="32"/>
  <c r="J19" i="32"/>
  <c r="I19" i="32"/>
  <c r="H19" i="32"/>
  <c r="G19" i="32"/>
  <c r="F19" i="32"/>
  <c r="E19" i="32"/>
  <c r="D19" i="32"/>
  <c r="C19" i="32"/>
  <c r="B19" i="32"/>
  <c r="AK18" i="32"/>
  <c r="AJ18" i="32"/>
  <c r="AI18" i="32"/>
  <c r="AH18" i="32"/>
  <c r="AG18" i="32"/>
  <c r="AF18" i="32"/>
  <c r="AE18" i="32"/>
  <c r="AD18" i="32"/>
  <c r="AC18" i="32"/>
  <c r="AB18" i="32"/>
  <c r="AA18" i="32"/>
  <c r="Z18" i="32"/>
  <c r="Y18" i="32"/>
  <c r="X18" i="32"/>
  <c r="W18" i="32"/>
  <c r="V18" i="32"/>
  <c r="U18" i="32"/>
  <c r="T18" i="32"/>
  <c r="S18" i="32"/>
  <c r="R18" i="32"/>
  <c r="Q18" i="32"/>
  <c r="P18" i="32"/>
  <c r="O18" i="32"/>
  <c r="N18" i="32"/>
  <c r="M18" i="32"/>
  <c r="L18" i="32"/>
  <c r="K18" i="32"/>
  <c r="J18" i="32"/>
  <c r="I18" i="32"/>
  <c r="H18" i="32"/>
  <c r="G18" i="32"/>
  <c r="F18" i="32"/>
  <c r="E18" i="32"/>
  <c r="D18" i="32"/>
  <c r="C18" i="32"/>
  <c r="B18" i="32"/>
  <c r="AK17" i="32"/>
  <c r="AJ17" i="32"/>
  <c r="AI17" i="32"/>
  <c r="AH17" i="32"/>
  <c r="AG17" i="32"/>
  <c r="AF17" i="32"/>
  <c r="AE17" i="32"/>
  <c r="AD17" i="32"/>
  <c r="AC17" i="32"/>
  <c r="AB17" i="32"/>
  <c r="AA17" i="32"/>
  <c r="Z17" i="32"/>
  <c r="Y17" i="32"/>
  <c r="X17" i="32"/>
  <c r="W17" i="32"/>
  <c r="V17" i="32"/>
  <c r="U17" i="32"/>
  <c r="T17" i="32"/>
  <c r="S17" i="32"/>
  <c r="R17" i="32"/>
  <c r="Q17" i="32"/>
  <c r="P17" i="32"/>
  <c r="O17" i="32"/>
  <c r="N17" i="32"/>
  <c r="M17" i="32"/>
  <c r="L17" i="32"/>
  <c r="K17" i="32"/>
  <c r="J17" i="32"/>
  <c r="I17" i="32"/>
  <c r="H17" i="32"/>
  <c r="G17" i="32"/>
  <c r="F17" i="32"/>
  <c r="E17" i="32"/>
  <c r="D17" i="32"/>
  <c r="C17" i="32"/>
  <c r="B17" i="32"/>
  <c r="AK16" i="32"/>
  <c r="AJ16" i="32"/>
  <c r="AI16" i="32"/>
  <c r="AH16" i="32"/>
  <c r="AG16" i="32"/>
  <c r="AF16" i="32"/>
  <c r="AE16" i="32"/>
  <c r="AD16" i="32"/>
  <c r="AC16" i="32"/>
  <c r="AB16" i="32"/>
  <c r="AA16" i="32"/>
  <c r="Z16" i="32"/>
  <c r="Y16" i="32"/>
  <c r="X16" i="32"/>
  <c r="W16" i="32"/>
  <c r="V16" i="32"/>
  <c r="U16" i="32"/>
  <c r="T16" i="32"/>
  <c r="S16" i="32"/>
  <c r="R16" i="32"/>
  <c r="Q16" i="32"/>
  <c r="P16" i="32"/>
  <c r="O16" i="32"/>
  <c r="N16" i="32"/>
  <c r="M16" i="32"/>
  <c r="L16" i="32"/>
  <c r="K16" i="32"/>
  <c r="J16" i="32"/>
  <c r="I16" i="32"/>
  <c r="H16" i="32"/>
  <c r="G16" i="32"/>
  <c r="F16" i="32"/>
  <c r="E16" i="32"/>
  <c r="D16" i="32"/>
  <c r="C16" i="32"/>
  <c r="B16" i="32"/>
  <c r="AK15" i="32"/>
  <c r="AJ15" i="32"/>
  <c r="AI15" i="32"/>
  <c r="AH15" i="32"/>
  <c r="AG15" i="32"/>
  <c r="AF15" i="32"/>
  <c r="AE15" i="32"/>
  <c r="AD15" i="32"/>
  <c r="AC15" i="32"/>
  <c r="AB15" i="32"/>
  <c r="AA15" i="32"/>
  <c r="Z15" i="32"/>
  <c r="Y15" i="32"/>
  <c r="X15" i="32"/>
  <c r="W15" i="32"/>
  <c r="V15" i="32"/>
  <c r="U15" i="32"/>
  <c r="T15" i="32"/>
  <c r="S15" i="32"/>
  <c r="R15" i="32"/>
  <c r="Q15" i="32"/>
  <c r="P15" i="32"/>
  <c r="O15" i="32"/>
  <c r="N15" i="32"/>
  <c r="M15" i="32"/>
  <c r="L15" i="32"/>
  <c r="K15" i="32"/>
  <c r="J15" i="32"/>
  <c r="I15" i="32"/>
  <c r="H15" i="32"/>
  <c r="G15" i="32"/>
  <c r="F15" i="32"/>
  <c r="E15" i="32"/>
  <c r="D15" i="32"/>
  <c r="C15" i="32"/>
  <c r="B15" i="32"/>
  <c r="AK14" i="32"/>
  <c r="AJ14" i="32"/>
  <c r="AI14" i="32"/>
  <c r="AH14" i="32"/>
  <c r="AG14" i="32"/>
  <c r="AF14" i="32"/>
  <c r="AE14" i="32"/>
  <c r="AD14" i="32"/>
  <c r="AC14" i="32"/>
  <c r="AB14" i="32"/>
  <c r="AA14" i="32"/>
  <c r="Z14" i="32"/>
  <c r="Y14" i="32"/>
  <c r="X14" i="32"/>
  <c r="W14" i="32"/>
  <c r="V14" i="32"/>
  <c r="U14" i="32"/>
  <c r="T14" i="32"/>
  <c r="S14" i="32"/>
  <c r="R14" i="32"/>
  <c r="Q14" i="32"/>
  <c r="P14" i="32"/>
  <c r="O14" i="32"/>
  <c r="N14" i="32"/>
  <c r="M14" i="32"/>
  <c r="L14" i="32"/>
  <c r="K14" i="32"/>
  <c r="J14" i="32"/>
  <c r="I14" i="32"/>
  <c r="H14" i="32"/>
  <c r="G14" i="32"/>
  <c r="F14" i="32"/>
  <c r="E14" i="32"/>
  <c r="D14" i="32"/>
  <c r="C14" i="32"/>
  <c r="B14" i="32"/>
  <c r="AK13" i="32"/>
  <c r="AJ13" i="32"/>
  <c r="AI13" i="32"/>
  <c r="AH13" i="32"/>
  <c r="AG13" i="32"/>
  <c r="AF13" i="32"/>
  <c r="AE13" i="32"/>
  <c r="AD13" i="32"/>
  <c r="AC13" i="32"/>
  <c r="AB13" i="32"/>
  <c r="AA13" i="32"/>
  <c r="Z13" i="32"/>
  <c r="Y13" i="32"/>
  <c r="X13" i="32"/>
  <c r="W13" i="32"/>
  <c r="V13" i="32"/>
  <c r="U13" i="32"/>
  <c r="T13" i="32"/>
  <c r="S13" i="32"/>
  <c r="R13" i="32"/>
  <c r="Q13" i="32"/>
  <c r="P13" i="32"/>
  <c r="O13" i="32"/>
  <c r="N13" i="32"/>
  <c r="M13" i="32"/>
  <c r="L13" i="32"/>
  <c r="K13" i="32"/>
  <c r="J13" i="32"/>
  <c r="I13" i="32"/>
  <c r="H13" i="32"/>
  <c r="G13" i="32"/>
  <c r="F13" i="32"/>
  <c r="E13" i="32"/>
  <c r="D13" i="32"/>
  <c r="C13" i="32"/>
  <c r="B13" i="32"/>
  <c r="AK12" i="32"/>
  <c r="AJ12" i="32"/>
  <c r="AI12" i="32"/>
  <c r="AH12" i="32"/>
  <c r="AG12" i="32"/>
  <c r="AF12" i="32"/>
  <c r="AE12" i="32"/>
  <c r="AD12" i="32"/>
  <c r="AC12" i="32"/>
  <c r="AB12" i="32"/>
  <c r="AA12" i="32"/>
  <c r="Z12" i="32"/>
  <c r="Y12" i="32"/>
  <c r="X12" i="32"/>
  <c r="W12" i="32"/>
  <c r="V12" i="32"/>
  <c r="U12" i="32"/>
  <c r="T12" i="32"/>
  <c r="S12" i="32"/>
  <c r="R12" i="32"/>
  <c r="Q12" i="32"/>
  <c r="P12" i="32"/>
  <c r="O12" i="32"/>
  <c r="N12" i="32"/>
  <c r="M12" i="32"/>
  <c r="L12" i="32"/>
  <c r="K12" i="32"/>
  <c r="J12" i="32"/>
  <c r="I12" i="32"/>
  <c r="H12" i="32"/>
  <c r="G12" i="32"/>
  <c r="F12" i="32"/>
  <c r="E12" i="32"/>
  <c r="D12" i="32"/>
  <c r="C12" i="32"/>
  <c r="B12" i="32"/>
  <c r="AK11" i="32"/>
  <c r="AJ11" i="32"/>
  <c r="AI11" i="32"/>
  <c r="AH11" i="32"/>
  <c r="AG11" i="32"/>
  <c r="AF11" i="32"/>
  <c r="AE11" i="32"/>
  <c r="AD11" i="32"/>
  <c r="AC11" i="32"/>
  <c r="AB11" i="32"/>
  <c r="AA11" i="32"/>
  <c r="Z11" i="32"/>
  <c r="Y11" i="32"/>
  <c r="X11" i="32"/>
  <c r="W11" i="32"/>
  <c r="V11" i="32"/>
  <c r="U11" i="32"/>
  <c r="T11" i="32"/>
  <c r="S11" i="32"/>
  <c r="R11" i="32"/>
  <c r="Q11" i="32"/>
  <c r="P11" i="32"/>
  <c r="O11" i="32"/>
  <c r="N11" i="32"/>
  <c r="M11" i="32"/>
  <c r="L11" i="32"/>
  <c r="K11" i="32"/>
  <c r="J11" i="32"/>
  <c r="I11" i="32"/>
  <c r="H11" i="32"/>
  <c r="G11" i="32"/>
  <c r="F11" i="32"/>
  <c r="E11" i="32"/>
  <c r="D11" i="32"/>
  <c r="C11" i="32"/>
  <c r="B11" i="32"/>
  <c r="AK10" i="32"/>
  <c r="AJ10" i="32"/>
  <c r="AI10" i="32"/>
  <c r="AH10" i="32"/>
  <c r="AG10" i="32"/>
  <c r="AF10" i="32"/>
  <c r="AE10" i="32"/>
  <c r="AD10" i="32"/>
  <c r="AC10" i="32"/>
  <c r="AB10" i="32"/>
  <c r="AA10" i="32"/>
  <c r="Z10" i="32"/>
  <c r="Y10" i="32"/>
  <c r="X10" i="32"/>
  <c r="W10" i="32"/>
  <c r="V10" i="32"/>
  <c r="U10" i="32"/>
  <c r="T10" i="32"/>
  <c r="S10" i="32"/>
  <c r="R10" i="32"/>
  <c r="Q10" i="32"/>
  <c r="P10" i="32"/>
  <c r="O10" i="32"/>
  <c r="N10" i="32"/>
  <c r="M10" i="32"/>
  <c r="L10" i="32"/>
  <c r="K10" i="32"/>
  <c r="J10" i="32"/>
  <c r="I10" i="32"/>
  <c r="H10" i="32"/>
  <c r="G10" i="32"/>
  <c r="F10" i="32"/>
  <c r="E10" i="32"/>
  <c r="D10" i="32"/>
  <c r="C10" i="32"/>
  <c r="B10" i="32"/>
  <c r="AK9" i="32"/>
  <c r="AJ9" i="32"/>
  <c r="AI9" i="32"/>
  <c r="AH9" i="32"/>
  <c r="AG9" i="32"/>
  <c r="AF9" i="32"/>
  <c r="AE9" i="32"/>
  <c r="AD9" i="32"/>
  <c r="AC9" i="32"/>
  <c r="AB9" i="32"/>
  <c r="AA9" i="32"/>
  <c r="Z9" i="32"/>
  <c r="Y9" i="32"/>
  <c r="X9" i="32"/>
  <c r="W9" i="32"/>
  <c r="V9" i="32"/>
  <c r="U9" i="32"/>
  <c r="T9" i="32"/>
  <c r="S9" i="32"/>
  <c r="R9" i="32"/>
  <c r="Q9" i="32"/>
  <c r="P9" i="32"/>
  <c r="O9" i="32"/>
  <c r="N9" i="32"/>
  <c r="M9" i="32"/>
  <c r="L9" i="32"/>
  <c r="K9" i="32"/>
  <c r="J9" i="32"/>
  <c r="I9" i="32"/>
  <c r="H9" i="32"/>
  <c r="G9" i="32"/>
  <c r="F9" i="32"/>
  <c r="E9" i="32"/>
  <c r="D9" i="32"/>
  <c r="C9" i="32"/>
  <c r="B9" i="32"/>
  <c r="AK8" i="32"/>
  <c r="AJ8" i="32"/>
  <c r="AI8" i="32"/>
  <c r="AH8" i="32"/>
  <c r="AG8" i="32"/>
  <c r="AF8" i="32"/>
  <c r="AE8" i="32"/>
  <c r="AD8" i="32"/>
  <c r="AC8" i="32"/>
  <c r="AB8" i="32"/>
  <c r="AA8" i="32"/>
  <c r="Z8" i="32"/>
  <c r="Y8" i="32"/>
  <c r="X8" i="32"/>
  <c r="W8" i="32"/>
  <c r="V8" i="32"/>
  <c r="U8" i="32"/>
  <c r="T8" i="32"/>
  <c r="S8" i="32"/>
  <c r="R8" i="32"/>
  <c r="Q8" i="32"/>
  <c r="P8" i="32"/>
  <c r="O8" i="32"/>
  <c r="N8" i="32"/>
  <c r="M8" i="32"/>
  <c r="L8" i="32"/>
  <c r="K8" i="32"/>
  <c r="J8" i="32"/>
  <c r="I8" i="32"/>
  <c r="H8" i="32"/>
  <c r="G8" i="32"/>
  <c r="F8" i="32"/>
  <c r="E8" i="32"/>
  <c r="D8" i="32"/>
  <c r="C8" i="32"/>
  <c r="B8" i="32"/>
  <c r="AK7" i="32"/>
  <c r="AJ7" i="32"/>
  <c r="AI7" i="32"/>
  <c r="AH7" i="32"/>
  <c r="AG7" i="32"/>
  <c r="AF7" i="32"/>
  <c r="AE7" i="32"/>
  <c r="AD7" i="32"/>
  <c r="AC7" i="32"/>
  <c r="AB7" i="32"/>
  <c r="AA7" i="32"/>
  <c r="Z7" i="32"/>
  <c r="Y7" i="32"/>
  <c r="X7" i="32"/>
  <c r="W7" i="32"/>
  <c r="V7" i="32"/>
  <c r="U7" i="32"/>
  <c r="T7" i="32"/>
  <c r="S7" i="32"/>
  <c r="R7" i="32"/>
  <c r="Q7" i="32"/>
  <c r="P7" i="32"/>
  <c r="O7" i="32"/>
  <c r="N7" i="32"/>
  <c r="M7" i="32"/>
  <c r="L7" i="32"/>
  <c r="K7" i="32"/>
  <c r="J7" i="32"/>
  <c r="I7" i="32"/>
  <c r="H7" i="32"/>
  <c r="G7" i="32"/>
  <c r="F7" i="32"/>
  <c r="E7" i="32"/>
  <c r="D7" i="32"/>
  <c r="C7" i="32"/>
  <c r="B7" i="32"/>
  <c r="AK6" i="32"/>
  <c r="AJ6" i="32"/>
  <c r="AI6" i="32"/>
  <c r="AH6" i="32"/>
  <c r="AG6" i="32"/>
  <c r="AF6" i="32"/>
  <c r="AE6" i="32"/>
  <c r="AD6" i="32"/>
  <c r="AC6" i="32"/>
  <c r="AB6" i="32"/>
  <c r="AA6" i="32"/>
  <c r="Z6" i="32"/>
  <c r="Y6" i="32"/>
  <c r="X6" i="32"/>
  <c r="W6" i="32"/>
  <c r="V6" i="32"/>
  <c r="U6" i="32"/>
  <c r="T6" i="32"/>
  <c r="S6" i="32"/>
  <c r="R6" i="32"/>
  <c r="Q6" i="32"/>
  <c r="P6" i="32"/>
  <c r="O6" i="32"/>
  <c r="N6" i="32"/>
  <c r="M6" i="32"/>
  <c r="L6" i="32"/>
  <c r="K6" i="32"/>
  <c r="J6" i="32"/>
  <c r="I6" i="32"/>
  <c r="H6" i="32"/>
  <c r="G6" i="32"/>
  <c r="F6" i="32"/>
  <c r="E6" i="32"/>
  <c r="D6" i="32"/>
  <c r="C6" i="32"/>
  <c r="B6" i="32"/>
  <c r="AK5" i="32"/>
  <c r="AJ5" i="32"/>
  <c r="AI5" i="32"/>
  <c r="AH5" i="32"/>
  <c r="AG5" i="32"/>
  <c r="AF5" i="32"/>
  <c r="AE5" i="32"/>
  <c r="AD5" i="32"/>
  <c r="AC5" i="32"/>
  <c r="AB5" i="32"/>
  <c r="AA5" i="32"/>
  <c r="Z5" i="32"/>
  <c r="Y5" i="32"/>
  <c r="X5" i="32"/>
  <c r="W5" i="32"/>
  <c r="V5" i="32"/>
  <c r="U5" i="32"/>
  <c r="T5" i="32"/>
  <c r="S5" i="32"/>
  <c r="R5" i="32"/>
  <c r="Q5" i="32"/>
  <c r="P5" i="32"/>
  <c r="O5" i="32"/>
  <c r="N5" i="32"/>
  <c r="M5" i="32"/>
  <c r="L5" i="32"/>
  <c r="K5" i="32"/>
  <c r="J5" i="32"/>
  <c r="I5" i="32"/>
  <c r="H5" i="32"/>
  <c r="G5" i="32"/>
  <c r="F5" i="32"/>
  <c r="E5" i="32"/>
  <c r="D5" i="32"/>
  <c r="C5" i="32"/>
  <c r="AN53" i="31" l="1"/>
  <c r="AL53" i="31"/>
  <c r="C28" i="33"/>
  <c r="E28" i="33"/>
  <c r="F28" i="33"/>
  <c r="G28" i="33"/>
  <c r="H28" i="33"/>
  <c r="I28" i="33"/>
  <c r="AT54" i="31"/>
  <c r="K37" i="10"/>
  <c r="J37" i="10"/>
  <c r="I37" i="10"/>
  <c r="H37" i="10"/>
  <c r="J36" i="10"/>
  <c r="H36" i="10"/>
  <c r="K36" i="10"/>
  <c r="I36" i="10"/>
  <c r="H35" i="10"/>
  <c r="I35" i="10"/>
  <c r="J35" i="10"/>
  <c r="K35" i="10"/>
  <c r="K34" i="10"/>
  <c r="J34" i="10"/>
  <c r="I34" i="10"/>
  <c r="H34" i="10"/>
  <c r="D28" i="36"/>
  <c r="H28" i="36"/>
  <c r="AS56" i="31"/>
  <c r="AS62" i="31" s="1"/>
  <c r="AT53" i="31"/>
  <c r="AT61" i="31" s="1"/>
  <c r="S16" i="15"/>
  <c r="T16" i="15" s="1"/>
  <c r="B138" i="38" s="1"/>
  <c r="S15" i="15"/>
  <c r="T15" i="15" s="1"/>
  <c r="B102" i="38" s="1"/>
  <c r="S9" i="15"/>
  <c r="T9" i="15" s="1"/>
  <c r="B65" i="38" s="1"/>
  <c r="S14" i="15"/>
  <c r="T14" i="15" s="1"/>
  <c r="B66" i="38" s="1"/>
  <c r="S10" i="15"/>
  <c r="T10" i="15" s="1"/>
  <c r="B101" i="38" s="1"/>
  <c r="S11" i="15"/>
  <c r="T11" i="15" s="1"/>
  <c r="B137" i="38" s="1"/>
  <c r="AS55" i="31"/>
  <c r="S8" i="15"/>
  <c r="T8" i="15" s="1"/>
  <c r="B29" i="38" s="1"/>
  <c r="S13" i="15"/>
  <c r="T13" i="15" s="1"/>
  <c r="B30" i="38" s="1"/>
  <c r="C123" i="38"/>
  <c r="E11" i="37"/>
  <c r="C87" i="38"/>
  <c r="D11" i="37"/>
  <c r="C51" i="38"/>
  <c r="C11" i="37"/>
  <c r="C15" i="38"/>
  <c r="B11" i="37"/>
  <c r="E30" i="33"/>
  <c r="I30" i="33"/>
  <c r="H31" i="33"/>
  <c r="G32" i="33"/>
  <c r="F33" i="33"/>
  <c r="I34" i="33"/>
  <c r="H30" i="33"/>
  <c r="F32" i="33"/>
  <c r="D34" i="33"/>
  <c r="C30" i="33"/>
  <c r="E32" i="33"/>
  <c r="C34" i="33"/>
  <c r="E31" i="33"/>
  <c r="G33" i="33"/>
  <c r="B30" i="34"/>
  <c r="J30" i="34"/>
  <c r="I31" i="34"/>
  <c r="H32" i="34"/>
  <c r="G33" i="34"/>
  <c r="F34" i="34"/>
  <c r="F30" i="35"/>
  <c r="E31" i="35"/>
  <c r="D32" i="35"/>
  <c r="C33" i="35"/>
  <c r="F34" i="35"/>
  <c r="E30" i="36"/>
  <c r="D31" i="36"/>
  <c r="C32" i="36"/>
  <c r="B33" i="36"/>
  <c r="J33" i="36"/>
  <c r="E34" i="36"/>
  <c r="D36" i="33"/>
  <c r="C37" i="33"/>
  <c r="B38" i="33"/>
  <c r="F38" i="33"/>
  <c r="H36" i="34"/>
  <c r="G37" i="34"/>
  <c r="F38" i="34"/>
  <c r="D36" i="35"/>
  <c r="C37" i="35"/>
  <c r="J38" i="35"/>
  <c r="I36" i="36"/>
  <c r="H37" i="36"/>
  <c r="C38" i="36"/>
  <c r="C33" i="33"/>
  <c r="D31" i="33"/>
  <c r="C32" i="33"/>
  <c r="B33" i="33"/>
  <c r="J33" i="33"/>
  <c r="E34" i="33"/>
  <c r="D30" i="33"/>
  <c r="J32" i="33"/>
  <c r="H34" i="33"/>
  <c r="G30" i="33"/>
  <c r="I32" i="33"/>
  <c r="G34" i="33"/>
  <c r="F30" i="34"/>
  <c r="E31" i="34"/>
  <c r="D32" i="34"/>
  <c r="C33" i="34"/>
  <c r="B34" i="34"/>
  <c r="J34" i="34"/>
  <c r="J30" i="35"/>
  <c r="I31" i="35"/>
  <c r="H32" i="35"/>
  <c r="G33" i="35"/>
  <c r="J34" i="35"/>
  <c r="I30" i="36"/>
  <c r="H31" i="36"/>
  <c r="G32" i="36"/>
  <c r="F33" i="36"/>
  <c r="I34" i="36"/>
  <c r="H36" i="33"/>
  <c r="G37" i="33"/>
  <c r="J38" i="33"/>
  <c r="D36" i="34"/>
  <c r="C37" i="34"/>
  <c r="B38" i="34"/>
  <c r="J38" i="34"/>
  <c r="H36" i="35"/>
  <c r="G37" i="35"/>
  <c r="F38" i="35"/>
  <c r="E36" i="36"/>
  <c r="D37" i="36"/>
  <c r="G38" i="36"/>
  <c r="I31" i="33"/>
  <c r="J30" i="33"/>
  <c r="H32" i="33"/>
  <c r="B34" i="33"/>
  <c r="J34" i="33"/>
  <c r="G30" i="34"/>
  <c r="F31" i="34"/>
  <c r="E32" i="34"/>
  <c r="D33" i="34"/>
  <c r="C34" i="34"/>
  <c r="G30" i="35"/>
  <c r="J31" i="35"/>
  <c r="I32" i="35"/>
  <c r="C34" i="35"/>
  <c r="B30" i="36"/>
  <c r="F30" i="36"/>
  <c r="E31" i="36"/>
  <c r="D32" i="36"/>
  <c r="H32" i="36"/>
  <c r="G33" i="36"/>
  <c r="B34" i="36"/>
  <c r="F34" i="36"/>
  <c r="J34" i="36"/>
  <c r="E36" i="33"/>
  <c r="I36" i="33"/>
  <c r="D37" i="33"/>
  <c r="H37" i="33"/>
  <c r="C38" i="33"/>
  <c r="G38" i="33"/>
  <c r="E36" i="34"/>
  <c r="I36" i="34"/>
  <c r="D37" i="34"/>
  <c r="H37" i="34"/>
  <c r="C38" i="34"/>
  <c r="G38" i="34"/>
  <c r="E36" i="35"/>
  <c r="I36" i="35"/>
  <c r="D37" i="35"/>
  <c r="H37" i="35"/>
  <c r="C38" i="35"/>
  <c r="G38" i="35"/>
  <c r="B36" i="36"/>
  <c r="F36" i="36"/>
  <c r="J36" i="36"/>
  <c r="E37" i="36"/>
  <c r="I37" i="36"/>
  <c r="D38" i="36"/>
  <c r="H38" i="36"/>
  <c r="B30" i="33"/>
  <c r="F30" i="33"/>
  <c r="D32" i="33"/>
  <c r="F34" i="33"/>
  <c r="C30" i="34"/>
  <c r="B31" i="34"/>
  <c r="J31" i="34"/>
  <c r="I32" i="34"/>
  <c r="H33" i="34"/>
  <c r="G34" i="34"/>
  <c r="C30" i="35"/>
  <c r="F31" i="35"/>
  <c r="E32" i="35"/>
  <c r="D33" i="35"/>
  <c r="H33" i="35"/>
  <c r="G34" i="35"/>
  <c r="J30" i="36"/>
  <c r="I31" i="36"/>
  <c r="C33" i="36"/>
  <c r="B31" i="33"/>
  <c r="F31" i="33"/>
  <c r="J31" i="33"/>
  <c r="D33" i="33"/>
  <c r="H33" i="33"/>
  <c r="C31" i="33"/>
  <c r="G31" i="33"/>
  <c r="B32" i="33"/>
  <c r="E33" i="33"/>
  <c r="I33" i="33"/>
  <c r="D30" i="34"/>
  <c r="H30" i="34"/>
  <c r="C31" i="34"/>
  <c r="G31" i="34"/>
  <c r="B32" i="34"/>
  <c r="F32" i="34"/>
  <c r="J32" i="34"/>
  <c r="E33" i="34"/>
  <c r="I33" i="34"/>
  <c r="D34" i="34"/>
  <c r="H34" i="34"/>
  <c r="D30" i="35"/>
  <c r="H30" i="35"/>
  <c r="C31" i="35"/>
  <c r="G31" i="35"/>
  <c r="F32" i="35"/>
  <c r="J32" i="35"/>
  <c r="E33" i="35"/>
  <c r="I33" i="35"/>
  <c r="D34" i="35"/>
  <c r="H34" i="35"/>
  <c r="C30" i="36"/>
  <c r="G30" i="36"/>
  <c r="B31" i="36"/>
  <c r="F31" i="36"/>
  <c r="J31" i="36"/>
  <c r="E32" i="36"/>
  <c r="I32" i="36"/>
  <c r="D33" i="36"/>
  <c r="H33" i="36"/>
  <c r="C34" i="36"/>
  <c r="G34" i="36"/>
  <c r="B36" i="33"/>
  <c r="F36" i="33"/>
  <c r="J36" i="33"/>
  <c r="E37" i="33"/>
  <c r="I37" i="33"/>
  <c r="D38" i="33"/>
  <c r="H38" i="33"/>
  <c r="B36" i="34"/>
  <c r="F36" i="34"/>
  <c r="J36" i="34"/>
  <c r="E37" i="34"/>
  <c r="I37" i="34"/>
  <c r="D38" i="34"/>
  <c r="H38" i="34"/>
  <c r="F36" i="35"/>
  <c r="J36" i="35"/>
  <c r="E37" i="35"/>
  <c r="I37" i="35"/>
  <c r="D38" i="35"/>
  <c r="H38" i="35"/>
  <c r="C36" i="36"/>
  <c r="G36" i="36"/>
  <c r="B37" i="36"/>
  <c r="F37" i="36"/>
  <c r="J37" i="36"/>
  <c r="E38" i="36"/>
  <c r="I38" i="36"/>
  <c r="E30" i="34"/>
  <c r="I30" i="34"/>
  <c r="D31" i="34"/>
  <c r="H31" i="34"/>
  <c r="C32" i="34"/>
  <c r="G32" i="34"/>
  <c r="B33" i="34"/>
  <c r="F33" i="34"/>
  <c r="J33" i="34"/>
  <c r="E34" i="34"/>
  <c r="I34" i="34"/>
  <c r="E30" i="35"/>
  <c r="I30" i="35"/>
  <c r="D31" i="35"/>
  <c r="H31" i="35"/>
  <c r="C32" i="35"/>
  <c r="G32" i="35"/>
  <c r="F33" i="35"/>
  <c r="J33" i="35"/>
  <c r="E34" i="35"/>
  <c r="I34" i="35"/>
  <c r="D30" i="36"/>
  <c r="H30" i="36"/>
  <c r="C31" i="36"/>
  <c r="G31" i="36"/>
  <c r="B32" i="36"/>
  <c r="F32" i="36"/>
  <c r="J32" i="36"/>
  <c r="E33" i="36"/>
  <c r="I33" i="36"/>
  <c r="D34" i="36"/>
  <c r="H34" i="36"/>
  <c r="C36" i="33"/>
  <c r="G36" i="33"/>
  <c r="B37" i="33"/>
  <c r="F37" i="33"/>
  <c r="J37" i="33"/>
  <c r="E38" i="33"/>
  <c r="I38" i="33"/>
  <c r="C36" i="34"/>
  <c r="G36" i="34"/>
  <c r="B37" i="34"/>
  <c r="F37" i="34"/>
  <c r="J37" i="34"/>
  <c r="E38" i="34"/>
  <c r="I38" i="34"/>
  <c r="C36" i="35"/>
  <c r="G36" i="35"/>
  <c r="F37" i="35"/>
  <c r="J37" i="35"/>
  <c r="E38" i="35"/>
  <c r="I38" i="35"/>
  <c r="D36" i="36"/>
  <c r="H36" i="36"/>
  <c r="C37" i="36"/>
  <c r="G37" i="36"/>
  <c r="B38" i="36"/>
  <c r="F38" i="36"/>
  <c r="J38" i="36"/>
  <c r="AM53" i="31"/>
  <c r="AQ54" i="31"/>
  <c r="AQ61" i="31" s="1"/>
  <c r="D28" i="33"/>
  <c r="AL54" i="31"/>
  <c r="AL61" i="31" s="1"/>
  <c r="AN54" i="31"/>
  <c r="AN61" i="31" s="1"/>
  <c r="AP54" i="31"/>
  <c r="AP61" i="31" s="1"/>
  <c r="AQ53" i="31"/>
  <c r="AR54" i="31"/>
  <c r="AR61" i="31" s="1"/>
  <c r="B28" i="33"/>
  <c r="J28" i="33"/>
  <c r="AO53" i="31"/>
  <c r="B28" i="34"/>
  <c r="C28" i="35"/>
  <c r="C28" i="34"/>
  <c r="AM54" i="31"/>
  <c r="AM61" i="31" s="1"/>
  <c r="D28" i="35"/>
  <c r="D28" i="34"/>
  <c r="E28" i="35"/>
  <c r="E28" i="34"/>
  <c r="F28" i="35"/>
  <c r="F28" i="34"/>
  <c r="AP53" i="31"/>
  <c r="G28" i="34"/>
  <c r="H28" i="34"/>
  <c r="AR53" i="31"/>
  <c r="I28" i="35"/>
  <c r="I28" i="34"/>
  <c r="AS53" i="31"/>
  <c r="J28" i="34"/>
  <c r="AL60" i="31"/>
  <c r="AL64" i="31" s="1"/>
  <c r="B28" i="36"/>
  <c r="AM59" i="31"/>
  <c r="C28" i="36"/>
  <c r="AO59" i="31"/>
  <c r="E28" i="36"/>
  <c r="AP60" i="31"/>
  <c r="F28" i="36"/>
  <c r="AQ60" i="31"/>
  <c r="G28" i="36"/>
  <c r="AS59" i="31"/>
  <c r="I28" i="36"/>
  <c r="AT60" i="31"/>
  <c r="AT64" i="31" s="1"/>
  <c r="J28" i="36"/>
  <c r="B38" i="35"/>
  <c r="B37" i="35"/>
  <c r="B36" i="35"/>
  <c r="B34" i="35"/>
  <c r="B33" i="35"/>
  <c r="B32" i="35"/>
  <c r="B31" i="35"/>
  <c r="B30" i="35"/>
  <c r="AL59" i="31"/>
  <c r="AM60" i="31"/>
  <c r="AM64" i="31" s="1"/>
  <c r="AQ59" i="31"/>
  <c r="AS60" i="31"/>
  <c r="AS64" i="31" s="1"/>
  <c r="B28" i="35"/>
  <c r="AQ57" i="31"/>
  <c r="G28" i="35"/>
  <c r="AR57" i="31"/>
  <c r="H28" i="35"/>
  <c r="AT58" i="31"/>
  <c r="AT63" i="31" s="1"/>
  <c r="J28" i="35"/>
  <c r="AL58" i="31"/>
  <c r="AL63" i="31" s="1"/>
  <c r="AM58" i="31"/>
  <c r="AM63" i="31" s="1"/>
  <c r="AP57" i="31"/>
  <c r="AQ58" i="31"/>
  <c r="AQ63" i="31" s="1"/>
  <c r="AT57" i="31"/>
  <c r="AL55" i="31"/>
  <c r="AM56" i="31"/>
  <c r="AO55" i="31"/>
  <c r="AP56" i="31"/>
  <c r="AQ56" i="31"/>
  <c r="AT56" i="31"/>
  <c r="AT62" i="31" s="1"/>
  <c r="AT59" i="31"/>
  <c r="AT55" i="31"/>
  <c r="AQ55" i="31"/>
  <c r="AP58" i="31"/>
  <c r="AP63" i="31" s="1"/>
  <c r="AP59" i="31"/>
  <c r="AP55" i="31"/>
  <c r="AO56" i="31"/>
  <c r="AO62" i="31" s="1"/>
  <c r="AM55" i="31"/>
  <c r="AM57" i="31"/>
  <c r="AL57" i="31"/>
  <c r="AL56" i="31"/>
  <c r="AR59" i="31"/>
  <c r="AR60" i="31"/>
  <c r="AN57" i="31"/>
  <c r="AN58" i="31"/>
  <c r="AN55" i="31"/>
  <c r="AN56" i="31"/>
  <c r="AN62" i="31" s="1"/>
  <c r="AR58" i="31"/>
  <c r="AR63" i="31" s="1"/>
  <c r="AN59" i="31"/>
  <c r="AN60" i="31"/>
  <c r="AN64" i="31" s="1"/>
  <c r="AR55" i="31"/>
  <c r="AR56" i="31"/>
  <c r="AR62" i="31" s="1"/>
  <c r="AS58" i="31"/>
  <c r="AS63" i="31" s="1"/>
  <c r="AO58" i="31"/>
  <c r="AO63" i="31" s="1"/>
  <c r="AS54" i="31"/>
  <c r="AS61" i="31" s="1"/>
  <c r="AO54" i="31"/>
  <c r="AO61" i="31" s="1"/>
  <c r="AO60" i="31"/>
  <c r="AS57" i="31"/>
  <c r="AO57" i="31"/>
  <c r="B5" i="31"/>
  <c r="AK52" i="31"/>
  <c r="AK51" i="31"/>
  <c r="AK50" i="31"/>
  <c r="AK49" i="31"/>
  <c r="AK48" i="31"/>
  <c r="AK47" i="31"/>
  <c r="AK46" i="31"/>
  <c r="AK45" i="31"/>
  <c r="AK44" i="31"/>
  <c r="AK43" i="31"/>
  <c r="AK42" i="31"/>
  <c r="AK41" i="31"/>
  <c r="AK40" i="31"/>
  <c r="AK39" i="31"/>
  <c r="AK38" i="31"/>
  <c r="J27" i="33" s="1"/>
  <c r="AK20" i="31"/>
  <c r="AK19" i="31"/>
  <c r="AK18" i="31"/>
  <c r="AK17" i="31"/>
  <c r="AK16" i="31"/>
  <c r="AK15" i="31"/>
  <c r="AK14" i="31"/>
  <c r="AK13" i="31"/>
  <c r="AK12" i="31"/>
  <c r="AK11" i="31"/>
  <c r="AK10" i="31"/>
  <c r="AK9" i="31"/>
  <c r="AK8" i="31"/>
  <c r="AK7" i="31"/>
  <c r="AK6" i="31"/>
  <c r="AK5" i="31"/>
  <c r="AJ52" i="31"/>
  <c r="AJ51" i="31"/>
  <c r="AJ50" i="31"/>
  <c r="AJ49" i="31"/>
  <c r="AJ48" i="31"/>
  <c r="AJ47" i="31"/>
  <c r="AJ46" i="31"/>
  <c r="AJ45" i="31"/>
  <c r="AJ44" i="31"/>
  <c r="AJ43" i="31"/>
  <c r="AJ42" i="31"/>
  <c r="AJ41" i="31"/>
  <c r="AJ40" i="31"/>
  <c r="AJ39" i="31"/>
  <c r="AJ38" i="31"/>
  <c r="AJ37" i="31"/>
  <c r="AJ20" i="31"/>
  <c r="AJ19" i="31"/>
  <c r="AJ18" i="31"/>
  <c r="AJ17" i="31"/>
  <c r="AJ16" i="31"/>
  <c r="AJ15" i="31"/>
  <c r="AJ14" i="31"/>
  <c r="AJ13" i="31"/>
  <c r="AJ12" i="31"/>
  <c r="AJ11" i="31"/>
  <c r="AJ10" i="31"/>
  <c r="AJ9" i="31"/>
  <c r="AJ8" i="31"/>
  <c r="AJ7" i="31"/>
  <c r="AJ6" i="31"/>
  <c r="AJ5" i="31"/>
  <c r="AI52" i="31"/>
  <c r="AI51" i="31"/>
  <c r="AI50" i="31"/>
  <c r="AI49" i="31"/>
  <c r="AI48" i="31"/>
  <c r="AI47" i="31"/>
  <c r="AI46" i="31"/>
  <c r="AI45" i="31"/>
  <c r="AI44" i="31"/>
  <c r="AI43" i="31"/>
  <c r="AI42" i="31"/>
  <c r="AI41" i="31"/>
  <c r="AI40" i="31"/>
  <c r="AI39" i="31"/>
  <c r="AI38" i="31"/>
  <c r="AI37" i="31"/>
  <c r="AI20" i="31"/>
  <c r="AI19" i="31"/>
  <c r="AI18" i="31"/>
  <c r="AI17" i="31"/>
  <c r="AI16" i="31"/>
  <c r="AI15" i="31"/>
  <c r="AI14" i="31"/>
  <c r="AI13" i="31"/>
  <c r="AI12" i="31"/>
  <c r="AI11" i="31"/>
  <c r="AI10" i="31"/>
  <c r="AI9" i="31"/>
  <c r="AI8" i="31"/>
  <c r="AI7" i="31"/>
  <c r="AI6" i="31"/>
  <c r="AI5" i="31"/>
  <c r="AH52" i="31"/>
  <c r="AH51" i="31"/>
  <c r="AH50" i="31"/>
  <c r="AH49" i="31"/>
  <c r="AH48" i="31"/>
  <c r="AH47" i="31"/>
  <c r="AH46" i="31"/>
  <c r="AH45" i="31"/>
  <c r="AH44" i="31"/>
  <c r="AH43" i="31"/>
  <c r="AH42" i="31"/>
  <c r="AH41" i="31"/>
  <c r="AH40" i="31"/>
  <c r="AH39" i="31"/>
  <c r="AH38" i="31"/>
  <c r="AH37" i="31"/>
  <c r="AH20" i="31"/>
  <c r="AH19" i="31"/>
  <c r="AH18" i="31"/>
  <c r="AH17" i="31"/>
  <c r="AH16" i="31"/>
  <c r="AH15" i="31"/>
  <c r="AH14" i="31"/>
  <c r="AH13" i="31"/>
  <c r="AH12" i="31"/>
  <c r="AH11" i="31"/>
  <c r="AH10" i="31"/>
  <c r="AH9" i="31"/>
  <c r="AH8" i="31"/>
  <c r="AH7" i="31"/>
  <c r="AH6" i="31"/>
  <c r="AH5" i="31"/>
  <c r="AG52" i="31"/>
  <c r="AG51" i="31"/>
  <c r="AG50" i="31"/>
  <c r="AG49" i="31"/>
  <c r="AG48" i="31"/>
  <c r="AG47" i="31"/>
  <c r="AG46" i="31"/>
  <c r="AG45" i="31"/>
  <c r="AG44" i="31"/>
  <c r="AG43" i="31"/>
  <c r="AG42" i="31"/>
  <c r="AG41" i="31"/>
  <c r="AG40" i="31"/>
  <c r="AG39" i="31"/>
  <c r="AG38" i="31"/>
  <c r="AG37" i="31"/>
  <c r="AG20" i="31"/>
  <c r="AG19" i="31"/>
  <c r="AG18" i="31"/>
  <c r="AG17" i="31"/>
  <c r="AG16" i="31"/>
  <c r="AG15" i="31"/>
  <c r="AG14" i="31"/>
  <c r="AG13" i="31"/>
  <c r="AG12" i="31"/>
  <c r="AG11" i="31"/>
  <c r="AG10" i="31"/>
  <c r="AG9" i="31"/>
  <c r="AG8" i="31"/>
  <c r="AG7" i="31"/>
  <c r="AG6" i="31"/>
  <c r="AG5" i="31"/>
  <c r="AF52" i="31"/>
  <c r="AF51" i="31"/>
  <c r="AF50" i="31"/>
  <c r="AF49" i="31"/>
  <c r="AF48" i="31"/>
  <c r="AF47" i="31"/>
  <c r="AF46" i="31"/>
  <c r="AF45" i="31"/>
  <c r="AF44" i="31"/>
  <c r="AF43" i="31"/>
  <c r="AF42" i="31"/>
  <c r="AF41" i="31"/>
  <c r="AF40" i="31"/>
  <c r="AF39" i="31"/>
  <c r="AF38" i="31"/>
  <c r="AF37" i="31"/>
  <c r="AF20" i="31"/>
  <c r="AF19" i="31"/>
  <c r="AF18" i="31"/>
  <c r="AF17" i="31"/>
  <c r="AF16" i="31"/>
  <c r="AF15" i="31"/>
  <c r="AF14" i="31"/>
  <c r="AF13" i="31"/>
  <c r="AF12" i="31"/>
  <c r="AF11" i="31"/>
  <c r="AF10" i="31"/>
  <c r="AF9" i="31"/>
  <c r="AF8" i="31"/>
  <c r="AF7" i="31"/>
  <c r="AF6" i="31"/>
  <c r="AF5" i="31"/>
  <c r="AE52" i="31"/>
  <c r="AE51" i="31"/>
  <c r="AE50" i="31"/>
  <c r="AE49" i="31"/>
  <c r="AE48" i="31"/>
  <c r="AE47" i="31"/>
  <c r="AE46" i="31"/>
  <c r="AE45" i="31"/>
  <c r="AE44" i="31"/>
  <c r="AE43" i="31"/>
  <c r="AE42" i="31"/>
  <c r="AE41" i="31"/>
  <c r="AE40" i="31"/>
  <c r="AE39" i="31"/>
  <c r="AE38" i="31"/>
  <c r="AE37" i="31"/>
  <c r="AE20" i="31"/>
  <c r="AE19" i="31"/>
  <c r="AE18" i="31"/>
  <c r="AE17" i="31"/>
  <c r="AE16" i="31"/>
  <c r="AE15" i="31"/>
  <c r="AE14" i="31"/>
  <c r="AE13" i="31"/>
  <c r="AE12" i="31"/>
  <c r="AE11" i="31"/>
  <c r="AE10" i="31"/>
  <c r="AE9" i="31"/>
  <c r="AE8" i="31"/>
  <c r="AE7" i="31"/>
  <c r="AE6" i="31"/>
  <c r="AE5" i="31"/>
  <c r="AD52" i="31"/>
  <c r="AD51" i="31"/>
  <c r="AD50" i="31"/>
  <c r="AD49" i="31"/>
  <c r="AD48" i="31"/>
  <c r="AD47" i="31"/>
  <c r="AD46" i="31"/>
  <c r="AD45" i="31"/>
  <c r="AD44" i="31"/>
  <c r="AD43" i="31"/>
  <c r="AD42" i="31"/>
  <c r="AD41" i="31"/>
  <c r="AD40" i="31"/>
  <c r="AD39" i="31"/>
  <c r="AD38" i="31"/>
  <c r="AD37" i="31"/>
  <c r="AD20" i="31"/>
  <c r="AD19" i="31"/>
  <c r="AD18" i="31"/>
  <c r="AD17" i="31"/>
  <c r="AD16" i="31"/>
  <c r="AD15" i="31"/>
  <c r="AD14" i="31"/>
  <c r="AD13" i="31"/>
  <c r="AD12" i="31"/>
  <c r="AD11" i="31"/>
  <c r="AD10" i="31"/>
  <c r="AD9" i="31"/>
  <c r="AD8" i="31"/>
  <c r="AD7" i="31"/>
  <c r="AD6" i="31"/>
  <c r="AD5" i="31"/>
  <c r="AC52" i="31"/>
  <c r="AC51" i="31"/>
  <c r="AC50" i="31"/>
  <c r="AC49" i="31"/>
  <c r="AC48" i="31"/>
  <c r="AC47" i="31"/>
  <c r="AC46" i="31"/>
  <c r="AC45" i="31"/>
  <c r="AC44" i="31"/>
  <c r="AC43" i="31"/>
  <c r="AC42" i="31"/>
  <c r="AC41" i="31"/>
  <c r="AC40" i="31"/>
  <c r="AC39" i="31"/>
  <c r="AC38" i="31"/>
  <c r="AC37" i="31"/>
  <c r="AC20" i="31"/>
  <c r="AC19" i="31"/>
  <c r="AC18" i="31"/>
  <c r="AC17" i="31"/>
  <c r="AC16" i="31"/>
  <c r="AC15" i="31"/>
  <c r="AC14" i="31"/>
  <c r="AC13" i="31"/>
  <c r="AC12" i="31"/>
  <c r="AC11" i="31"/>
  <c r="AC10" i="31"/>
  <c r="AC9" i="31"/>
  <c r="AC8" i="31"/>
  <c r="AC7" i="31"/>
  <c r="AC6" i="31"/>
  <c r="AC5" i="31"/>
  <c r="AB52" i="31"/>
  <c r="AB51" i="31"/>
  <c r="AB50" i="31"/>
  <c r="AB49" i="31"/>
  <c r="AB48" i="31"/>
  <c r="AB47" i="31"/>
  <c r="AB46" i="31"/>
  <c r="AB45" i="31"/>
  <c r="AB44" i="31"/>
  <c r="AB43" i="31"/>
  <c r="AB42" i="31"/>
  <c r="AB41" i="31"/>
  <c r="AB40" i="31"/>
  <c r="AB39" i="31"/>
  <c r="AB38" i="31"/>
  <c r="AB37" i="31"/>
  <c r="AB20" i="31"/>
  <c r="AB19" i="31"/>
  <c r="AB18" i="31"/>
  <c r="AB17" i="31"/>
  <c r="AB16" i="31"/>
  <c r="AB15" i="31"/>
  <c r="AB14" i="31"/>
  <c r="AB13" i="31"/>
  <c r="AB12" i="31"/>
  <c r="AB11" i="31"/>
  <c r="AB10" i="31"/>
  <c r="AB9" i="31"/>
  <c r="AB8" i="31"/>
  <c r="AB7" i="31"/>
  <c r="AB6" i="31"/>
  <c r="AB5" i="31"/>
  <c r="AA52" i="31"/>
  <c r="AA51" i="31"/>
  <c r="AA50" i="31"/>
  <c r="AA49" i="31"/>
  <c r="AA48" i="31"/>
  <c r="AA47" i="31"/>
  <c r="AA46" i="31"/>
  <c r="AA45" i="31"/>
  <c r="AA44" i="31"/>
  <c r="AA43" i="31"/>
  <c r="AA42" i="31"/>
  <c r="AA41" i="31"/>
  <c r="AA40" i="31"/>
  <c r="AA39" i="31"/>
  <c r="AA38" i="31"/>
  <c r="AA37" i="31"/>
  <c r="AA20" i="31"/>
  <c r="AA19" i="31"/>
  <c r="AA18" i="31"/>
  <c r="AA17" i="31"/>
  <c r="AA16" i="31"/>
  <c r="AA15" i="31"/>
  <c r="AA14" i="31"/>
  <c r="AA13" i="31"/>
  <c r="AA12" i="31"/>
  <c r="AA11" i="31"/>
  <c r="AA10" i="31"/>
  <c r="AA9" i="31"/>
  <c r="AA8" i="31"/>
  <c r="AA7" i="31"/>
  <c r="AA6" i="31"/>
  <c r="AA5" i="31"/>
  <c r="Z52" i="31"/>
  <c r="Z51" i="31"/>
  <c r="Z50" i="31"/>
  <c r="Z49" i="31"/>
  <c r="Z48" i="31"/>
  <c r="Z47" i="31"/>
  <c r="Z46" i="31"/>
  <c r="Z45" i="31"/>
  <c r="Z44" i="31"/>
  <c r="Z43" i="31"/>
  <c r="Z42" i="31"/>
  <c r="Z41" i="31"/>
  <c r="Z40" i="31"/>
  <c r="Z39" i="31"/>
  <c r="Z38" i="31"/>
  <c r="Z37" i="31"/>
  <c r="Z20" i="31"/>
  <c r="Z19" i="31"/>
  <c r="Z18" i="31"/>
  <c r="Z17" i="31"/>
  <c r="Z16" i="31"/>
  <c r="Z15" i="31"/>
  <c r="Z14" i="31"/>
  <c r="Z13" i="31"/>
  <c r="Z12" i="31"/>
  <c r="Z11" i="31"/>
  <c r="Z10" i="31"/>
  <c r="Z9" i="31"/>
  <c r="Z8" i="31"/>
  <c r="Z7" i="31"/>
  <c r="Z6" i="31"/>
  <c r="Z5" i="31"/>
  <c r="Y52" i="31"/>
  <c r="Y51" i="31"/>
  <c r="Y50" i="31"/>
  <c r="Y49" i="31"/>
  <c r="Y48" i="31"/>
  <c r="Y47" i="31"/>
  <c r="Y46" i="31"/>
  <c r="Y45" i="31"/>
  <c r="Y44" i="31"/>
  <c r="Y43" i="31"/>
  <c r="Y42" i="31"/>
  <c r="Y41" i="31"/>
  <c r="Y40" i="31"/>
  <c r="Y39" i="31"/>
  <c r="Y38" i="31"/>
  <c r="Y37" i="31"/>
  <c r="Y20" i="31"/>
  <c r="Y19" i="31"/>
  <c r="Y18" i="31"/>
  <c r="Y17" i="31"/>
  <c r="Y16" i="31"/>
  <c r="Y15" i="31"/>
  <c r="Y14" i="31"/>
  <c r="Y13" i="31"/>
  <c r="Y12" i="31"/>
  <c r="Y11" i="31"/>
  <c r="Y10" i="31"/>
  <c r="Y9" i="31"/>
  <c r="Y8" i="31"/>
  <c r="Y7" i="31"/>
  <c r="Y6" i="31"/>
  <c r="Y5" i="31"/>
  <c r="X52" i="31"/>
  <c r="X51" i="31"/>
  <c r="X50" i="31"/>
  <c r="X49" i="31"/>
  <c r="X48" i="31"/>
  <c r="X47" i="31"/>
  <c r="X46" i="31"/>
  <c r="X45" i="31"/>
  <c r="X44" i="31"/>
  <c r="X43" i="31"/>
  <c r="X42" i="31"/>
  <c r="X41" i="31"/>
  <c r="X40" i="31"/>
  <c r="X39" i="31"/>
  <c r="X38" i="31"/>
  <c r="X37" i="31"/>
  <c r="X20" i="31"/>
  <c r="X19" i="31"/>
  <c r="X18" i="31"/>
  <c r="X17" i="31"/>
  <c r="X16" i="31"/>
  <c r="X15" i="31"/>
  <c r="X14" i="31"/>
  <c r="X13" i="31"/>
  <c r="X12" i="31"/>
  <c r="X11" i="31"/>
  <c r="X10" i="31"/>
  <c r="X9" i="31"/>
  <c r="X8" i="31"/>
  <c r="X7" i="31"/>
  <c r="X6" i="31"/>
  <c r="X5" i="31"/>
  <c r="W52" i="31"/>
  <c r="W51" i="31"/>
  <c r="W50" i="31"/>
  <c r="W49" i="31"/>
  <c r="W48" i="31"/>
  <c r="W47" i="31"/>
  <c r="W46" i="31"/>
  <c r="W45" i="31"/>
  <c r="W44" i="31"/>
  <c r="W43" i="31"/>
  <c r="W42" i="31"/>
  <c r="W41" i="31"/>
  <c r="W40" i="31"/>
  <c r="W39" i="31"/>
  <c r="W38" i="31"/>
  <c r="W37" i="31"/>
  <c r="W20" i="31"/>
  <c r="W19" i="31"/>
  <c r="W18" i="31"/>
  <c r="W17" i="31"/>
  <c r="W16" i="31"/>
  <c r="W15" i="31"/>
  <c r="W14" i="31"/>
  <c r="W13" i="31"/>
  <c r="W12" i="31"/>
  <c r="W11" i="31"/>
  <c r="W10" i="31"/>
  <c r="W9" i="31"/>
  <c r="W8" i="31"/>
  <c r="W7" i="31"/>
  <c r="W6" i="31"/>
  <c r="W5" i="31"/>
  <c r="V52" i="31"/>
  <c r="V51" i="31"/>
  <c r="V50" i="31"/>
  <c r="V49" i="31"/>
  <c r="V48" i="31"/>
  <c r="V47" i="31"/>
  <c r="V46" i="31"/>
  <c r="V45" i="31"/>
  <c r="V44" i="31"/>
  <c r="V43" i="31"/>
  <c r="V42" i="31"/>
  <c r="V41" i="31"/>
  <c r="V40" i="31"/>
  <c r="V39" i="31"/>
  <c r="V38" i="31"/>
  <c r="V37" i="31"/>
  <c r="V20" i="31"/>
  <c r="V19" i="31"/>
  <c r="V18" i="31"/>
  <c r="V17" i="31"/>
  <c r="V16" i="31"/>
  <c r="V15" i="31"/>
  <c r="V14" i="31"/>
  <c r="V13" i="31"/>
  <c r="V12" i="31"/>
  <c r="V11" i="31"/>
  <c r="V10" i="31"/>
  <c r="V9" i="31"/>
  <c r="V8" i="31"/>
  <c r="V7" i="31"/>
  <c r="V6" i="31"/>
  <c r="V5" i="31"/>
  <c r="U52" i="31"/>
  <c r="U51" i="31"/>
  <c r="U50" i="31"/>
  <c r="U49" i="31"/>
  <c r="U48" i="31"/>
  <c r="U47" i="31"/>
  <c r="U46" i="31"/>
  <c r="U45" i="31"/>
  <c r="U44" i="31"/>
  <c r="U43" i="31"/>
  <c r="U42" i="31"/>
  <c r="U41" i="31"/>
  <c r="U40" i="31"/>
  <c r="U39" i="31"/>
  <c r="U38" i="31"/>
  <c r="U37" i="31"/>
  <c r="U20" i="31"/>
  <c r="U19" i="31"/>
  <c r="U18" i="31"/>
  <c r="U17" i="31"/>
  <c r="U16" i="31"/>
  <c r="U15" i="31"/>
  <c r="U14" i="31"/>
  <c r="U13" i="31"/>
  <c r="U12" i="31"/>
  <c r="U11" i="31"/>
  <c r="U10" i="31"/>
  <c r="U9" i="31"/>
  <c r="U8" i="31"/>
  <c r="U7" i="31"/>
  <c r="U6" i="31"/>
  <c r="U5" i="31"/>
  <c r="T52" i="31"/>
  <c r="T51" i="31"/>
  <c r="T50" i="31"/>
  <c r="T49" i="31"/>
  <c r="T48" i="31"/>
  <c r="T47" i="31"/>
  <c r="T46" i="31"/>
  <c r="T45" i="31"/>
  <c r="T44" i="31"/>
  <c r="T43" i="31"/>
  <c r="T42" i="31"/>
  <c r="T41" i="31"/>
  <c r="T40" i="31"/>
  <c r="T39" i="31"/>
  <c r="T38" i="31"/>
  <c r="T37" i="31"/>
  <c r="T20" i="31"/>
  <c r="T19" i="31"/>
  <c r="T18" i="31"/>
  <c r="T17" i="31"/>
  <c r="T16" i="31"/>
  <c r="T15" i="31"/>
  <c r="T14" i="31"/>
  <c r="T13" i="31"/>
  <c r="T12" i="31"/>
  <c r="T11" i="31"/>
  <c r="T10" i="31"/>
  <c r="T9" i="31"/>
  <c r="T8" i="31"/>
  <c r="T7" i="31"/>
  <c r="T6" i="31"/>
  <c r="T5" i="31"/>
  <c r="S52" i="31"/>
  <c r="S51" i="31"/>
  <c r="S50" i="31"/>
  <c r="S49" i="31"/>
  <c r="S48" i="31"/>
  <c r="S47" i="31"/>
  <c r="S46" i="31"/>
  <c r="S45" i="31"/>
  <c r="S44" i="31"/>
  <c r="S43" i="31"/>
  <c r="S42" i="31"/>
  <c r="S41" i="31"/>
  <c r="S40" i="31"/>
  <c r="S39" i="31"/>
  <c r="S38" i="31"/>
  <c r="S37" i="31"/>
  <c r="S20" i="31"/>
  <c r="S19" i="31"/>
  <c r="S18" i="31"/>
  <c r="S17" i="31"/>
  <c r="S16" i="31"/>
  <c r="S15" i="31"/>
  <c r="S14" i="31"/>
  <c r="S13" i="31"/>
  <c r="S12" i="31"/>
  <c r="S11" i="31"/>
  <c r="S10" i="31"/>
  <c r="S9" i="31"/>
  <c r="S8" i="31"/>
  <c r="S7" i="31"/>
  <c r="S6" i="31"/>
  <c r="S5" i="31"/>
  <c r="R52" i="31"/>
  <c r="R51" i="31"/>
  <c r="R50" i="31"/>
  <c r="R49" i="31"/>
  <c r="R48" i="31"/>
  <c r="R47" i="31"/>
  <c r="R46" i="31"/>
  <c r="R45" i="31"/>
  <c r="R44" i="31"/>
  <c r="R43" i="31"/>
  <c r="R42" i="31"/>
  <c r="R41" i="31"/>
  <c r="R40" i="31"/>
  <c r="R39" i="31"/>
  <c r="R38" i="31"/>
  <c r="R37" i="31"/>
  <c r="R20" i="31"/>
  <c r="R19" i="31"/>
  <c r="R18" i="31"/>
  <c r="R17" i="31"/>
  <c r="R16" i="31"/>
  <c r="R15" i="31"/>
  <c r="R14" i="31"/>
  <c r="R13" i="31"/>
  <c r="R12" i="31"/>
  <c r="R11" i="31"/>
  <c r="R10" i="31"/>
  <c r="R9" i="31"/>
  <c r="R8" i="31"/>
  <c r="R7" i="31"/>
  <c r="R6" i="31"/>
  <c r="R5" i="31"/>
  <c r="Q52" i="31"/>
  <c r="Q51" i="31"/>
  <c r="Q50" i="31"/>
  <c r="Q49" i="31"/>
  <c r="Q48" i="31"/>
  <c r="Q47" i="31"/>
  <c r="Q46" i="31"/>
  <c r="Q45" i="31"/>
  <c r="Q44" i="31"/>
  <c r="Q43" i="31"/>
  <c r="Q42" i="31"/>
  <c r="Q41" i="31"/>
  <c r="Q40" i="31"/>
  <c r="Q39" i="31"/>
  <c r="Q38" i="31"/>
  <c r="Q37" i="31"/>
  <c r="Q20" i="31"/>
  <c r="Q19" i="31"/>
  <c r="Q18" i="31"/>
  <c r="Q17" i="31"/>
  <c r="Q16" i="31"/>
  <c r="Q15" i="31"/>
  <c r="Q14" i="31"/>
  <c r="Q13" i="31"/>
  <c r="Q12" i="31"/>
  <c r="Q11" i="31"/>
  <c r="Q10" i="31"/>
  <c r="Q9" i="31"/>
  <c r="Q8" i="31"/>
  <c r="Q7" i="31"/>
  <c r="Q6" i="31"/>
  <c r="Q5" i="31"/>
  <c r="P52" i="31"/>
  <c r="P51" i="31"/>
  <c r="P50" i="31"/>
  <c r="P49" i="31"/>
  <c r="P48" i="31"/>
  <c r="P47" i="31"/>
  <c r="P46" i="31"/>
  <c r="P45" i="31"/>
  <c r="P44" i="31"/>
  <c r="P43" i="31"/>
  <c r="P42" i="31"/>
  <c r="P41" i="31"/>
  <c r="P40" i="31"/>
  <c r="P39" i="31"/>
  <c r="P38" i="31"/>
  <c r="P37" i="31"/>
  <c r="P20" i="31"/>
  <c r="P19" i="31"/>
  <c r="P18" i="31"/>
  <c r="P17" i="31"/>
  <c r="P16" i="31"/>
  <c r="P15" i="31"/>
  <c r="P14" i="31"/>
  <c r="P13" i="31"/>
  <c r="P12" i="31"/>
  <c r="P11" i="31"/>
  <c r="P10" i="31"/>
  <c r="P9" i="31"/>
  <c r="P8" i="31"/>
  <c r="P7" i="31"/>
  <c r="P6" i="31"/>
  <c r="P5" i="31"/>
  <c r="O52" i="31"/>
  <c r="O51" i="31"/>
  <c r="O50" i="31"/>
  <c r="O49" i="31"/>
  <c r="O48" i="31"/>
  <c r="O47" i="31"/>
  <c r="O46" i="31"/>
  <c r="O45" i="31"/>
  <c r="O44" i="31"/>
  <c r="O43" i="31"/>
  <c r="O42" i="31"/>
  <c r="O41" i="31"/>
  <c r="O40" i="31"/>
  <c r="O39" i="31"/>
  <c r="O38" i="31"/>
  <c r="O37" i="31"/>
  <c r="O20" i="31"/>
  <c r="O19" i="31"/>
  <c r="O18" i="31"/>
  <c r="O17" i="31"/>
  <c r="O16" i="31"/>
  <c r="O15" i="31"/>
  <c r="O14" i="31"/>
  <c r="O13" i="31"/>
  <c r="O12" i="31"/>
  <c r="O11" i="31"/>
  <c r="O10" i="31"/>
  <c r="O9" i="31"/>
  <c r="O8" i="31"/>
  <c r="O7" i="31"/>
  <c r="O6" i="31"/>
  <c r="O5" i="31"/>
  <c r="N52" i="31"/>
  <c r="N51" i="31"/>
  <c r="N50" i="31"/>
  <c r="N49" i="31"/>
  <c r="N48" i="31"/>
  <c r="N47" i="31"/>
  <c r="N46" i="31"/>
  <c r="N45" i="31"/>
  <c r="N44" i="31"/>
  <c r="N43" i="31"/>
  <c r="N42" i="31"/>
  <c r="N41" i="31"/>
  <c r="N40" i="31"/>
  <c r="N39" i="31"/>
  <c r="N38" i="31"/>
  <c r="N37" i="31"/>
  <c r="N20" i="31"/>
  <c r="N19" i="31"/>
  <c r="N18" i="31"/>
  <c r="N17" i="31"/>
  <c r="N16" i="31"/>
  <c r="N15" i="31"/>
  <c r="N14" i="31"/>
  <c r="N13" i="31"/>
  <c r="N12" i="31"/>
  <c r="N11" i="31"/>
  <c r="N10" i="31"/>
  <c r="N9" i="31"/>
  <c r="N8" i="31"/>
  <c r="N7" i="31"/>
  <c r="N6" i="31"/>
  <c r="N5" i="31"/>
  <c r="M52" i="31"/>
  <c r="M51" i="31"/>
  <c r="M50" i="31"/>
  <c r="M49" i="31"/>
  <c r="M48" i="31"/>
  <c r="M47" i="31"/>
  <c r="M46" i="31"/>
  <c r="M45" i="31"/>
  <c r="M44" i="31"/>
  <c r="M43" i="31"/>
  <c r="M42" i="31"/>
  <c r="M41" i="31"/>
  <c r="M40" i="31"/>
  <c r="M39" i="31"/>
  <c r="M38" i="31"/>
  <c r="M37" i="31"/>
  <c r="M20" i="31"/>
  <c r="M19" i="31"/>
  <c r="M18" i="31"/>
  <c r="M17" i="31"/>
  <c r="M16" i="31"/>
  <c r="M15" i="31"/>
  <c r="M14" i="31"/>
  <c r="M13" i="31"/>
  <c r="M12" i="31"/>
  <c r="M11" i="31"/>
  <c r="M10" i="31"/>
  <c r="M9" i="31"/>
  <c r="M8" i="31"/>
  <c r="M7" i="31"/>
  <c r="M6" i="31"/>
  <c r="M5" i="31"/>
  <c r="L52" i="31"/>
  <c r="L51" i="31"/>
  <c r="L50" i="31"/>
  <c r="L49" i="31"/>
  <c r="L48" i="31"/>
  <c r="L47" i="31"/>
  <c r="L46" i="31"/>
  <c r="L45" i="31"/>
  <c r="L44" i="31"/>
  <c r="L43" i="31"/>
  <c r="L42" i="31"/>
  <c r="L41" i="31"/>
  <c r="L40" i="31"/>
  <c r="L39" i="31"/>
  <c r="L38" i="31"/>
  <c r="L37" i="31"/>
  <c r="L20" i="31"/>
  <c r="L19" i="31"/>
  <c r="L18" i="31"/>
  <c r="L17" i="31"/>
  <c r="L16" i="31"/>
  <c r="L15" i="31"/>
  <c r="L14" i="31"/>
  <c r="L13" i="31"/>
  <c r="L12" i="31"/>
  <c r="L11" i="31"/>
  <c r="L10" i="31"/>
  <c r="L9" i="31"/>
  <c r="L8" i="31"/>
  <c r="L7" i="31"/>
  <c r="L6" i="31"/>
  <c r="L5" i="31"/>
  <c r="K52" i="31"/>
  <c r="K51" i="31"/>
  <c r="K50" i="31"/>
  <c r="K49" i="31"/>
  <c r="K48" i="31"/>
  <c r="K47" i="31"/>
  <c r="K46" i="31"/>
  <c r="K45" i="31"/>
  <c r="K44" i="31"/>
  <c r="K43" i="31"/>
  <c r="K42" i="31"/>
  <c r="K41" i="31"/>
  <c r="K40" i="31"/>
  <c r="K39" i="31"/>
  <c r="K38" i="31"/>
  <c r="K37" i="31"/>
  <c r="K20" i="31"/>
  <c r="K19" i="31"/>
  <c r="K18" i="31"/>
  <c r="K17" i="31"/>
  <c r="K16" i="31"/>
  <c r="K15" i="31"/>
  <c r="K14" i="31"/>
  <c r="K13" i="31"/>
  <c r="K12" i="31"/>
  <c r="K11" i="31"/>
  <c r="K10" i="31"/>
  <c r="K9" i="31"/>
  <c r="K8" i="31"/>
  <c r="K7" i="31"/>
  <c r="K6" i="31"/>
  <c r="K5" i="31"/>
  <c r="J52" i="31"/>
  <c r="J51" i="31"/>
  <c r="J50" i="31"/>
  <c r="J49" i="31"/>
  <c r="J48" i="31"/>
  <c r="J47" i="31"/>
  <c r="J46" i="31"/>
  <c r="J45" i="31"/>
  <c r="J44" i="31"/>
  <c r="J43" i="31"/>
  <c r="J42" i="31"/>
  <c r="J41" i="31"/>
  <c r="J40" i="31"/>
  <c r="J39" i="31"/>
  <c r="J38" i="31"/>
  <c r="J37" i="31"/>
  <c r="J20" i="31"/>
  <c r="J19" i="31"/>
  <c r="J18" i="31"/>
  <c r="J17" i="31"/>
  <c r="J16" i="31"/>
  <c r="J15" i="31"/>
  <c r="J14" i="31"/>
  <c r="J13" i="31"/>
  <c r="J12" i="31"/>
  <c r="J11" i="31"/>
  <c r="J10" i="31"/>
  <c r="J9" i="31"/>
  <c r="J8" i="31"/>
  <c r="J7" i="31"/>
  <c r="J6" i="31"/>
  <c r="J5" i="31"/>
  <c r="I52" i="31"/>
  <c r="I51" i="31"/>
  <c r="I50" i="31"/>
  <c r="I49" i="31"/>
  <c r="I48" i="31"/>
  <c r="I47" i="31"/>
  <c r="I46" i="31"/>
  <c r="I45" i="31"/>
  <c r="I44" i="31"/>
  <c r="I43" i="31"/>
  <c r="I42" i="31"/>
  <c r="I41" i="31"/>
  <c r="I40" i="31"/>
  <c r="I39" i="31"/>
  <c r="I38" i="31"/>
  <c r="I37" i="31"/>
  <c r="I20" i="31"/>
  <c r="I19" i="31"/>
  <c r="I18" i="31"/>
  <c r="I17" i="31"/>
  <c r="I16" i="31"/>
  <c r="I15" i="31"/>
  <c r="I14" i="31"/>
  <c r="I13" i="31"/>
  <c r="I12" i="31"/>
  <c r="I11" i="31"/>
  <c r="I10" i="31"/>
  <c r="I9" i="31"/>
  <c r="I8" i="31"/>
  <c r="I7" i="31"/>
  <c r="I6" i="31"/>
  <c r="I5" i="31"/>
  <c r="H52" i="31"/>
  <c r="H51" i="31"/>
  <c r="H50" i="31"/>
  <c r="H49" i="31"/>
  <c r="H48" i="31"/>
  <c r="H47" i="31"/>
  <c r="H46" i="31"/>
  <c r="H45" i="31"/>
  <c r="H44" i="31"/>
  <c r="H43" i="31"/>
  <c r="H42" i="31"/>
  <c r="H41" i="31"/>
  <c r="H40" i="31"/>
  <c r="H39" i="31"/>
  <c r="H38" i="31"/>
  <c r="H37" i="31"/>
  <c r="H20" i="31"/>
  <c r="H19" i="31"/>
  <c r="H18" i="31"/>
  <c r="H17" i="31"/>
  <c r="H16" i="31"/>
  <c r="H15" i="31"/>
  <c r="H14" i="31"/>
  <c r="H13" i="31"/>
  <c r="H12" i="31"/>
  <c r="H11" i="31"/>
  <c r="H10" i="31"/>
  <c r="H9" i="31"/>
  <c r="H8" i="31"/>
  <c r="H7" i="31"/>
  <c r="H6" i="31"/>
  <c r="H5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G40" i="31"/>
  <c r="G39" i="31"/>
  <c r="G38" i="31"/>
  <c r="G37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G5" i="31"/>
  <c r="F52" i="31"/>
  <c r="F51" i="31"/>
  <c r="F50" i="31"/>
  <c r="F49" i="31"/>
  <c r="F48" i="31"/>
  <c r="F47" i="31"/>
  <c r="F46" i="31"/>
  <c r="F45" i="31"/>
  <c r="F44" i="31"/>
  <c r="F43" i="31"/>
  <c r="F42" i="31"/>
  <c r="F41" i="31"/>
  <c r="F40" i="31"/>
  <c r="F39" i="31"/>
  <c r="F38" i="31"/>
  <c r="F37" i="31"/>
  <c r="F20" i="31"/>
  <c r="F19" i="31"/>
  <c r="F18" i="31"/>
  <c r="F17" i="31"/>
  <c r="F16" i="31"/>
  <c r="F15" i="31"/>
  <c r="F14" i="31"/>
  <c r="F13" i="31"/>
  <c r="F12" i="31"/>
  <c r="F11" i="31"/>
  <c r="F10" i="31"/>
  <c r="F9" i="31"/>
  <c r="F8" i="31"/>
  <c r="F7" i="31"/>
  <c r="F6" i="31"/>
  <c r="F5" i="31"/>
  <c r="E52" i="31"/>
  <c r="E51" i="31"/>
  <c r="E50" i="31"/>
  <c r="E49" i="31"/>
  <c r="E48" i="31"/>
  <c r="E47" i="31"/>
  <c r="E46" i="31"/>
  <c r="E45" i="31"/>
  <c r="E44" i="31"/>
  <c r="E43" i="31"/>
  <c r="E42" i="31"/>
  <c r="E41" i="31"/>
  <c r="E40" i="31"/>
  <c r="E39" i="31"/>
  <c r="E38" i="31"/>
  <c r="E37" i="31"/>
  <c r="E20" i="31"/>
  <c r="E19" i="31"/>
  <c r="E18" i="31"/>
  <c r="E17" i="31"/>
  <c r="E16" i="31"/>
  <c r="E15" i="31"/>
  <c r="E14" i="31"/>
  <c r="E13" i="31"/>
  <c r="E12" i="31"/>
  <c r="E11" i="31"/>
  <c r="E10" i="31"/>
  <c r="E9" i="31"/>
  <c r="E8" i="31"/>
  <c r="E7" i="31"/>
  <c r="E6" i="31"/>
  <c r="E5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8" i="31"/>
  <c r="D7" i="31"/>
  <c r="D6" i="31"/>
  <c r="D5" i="31"/>
  <c r="C52" i="31"/>
  <c r="C51" i="31"/>
  <c r="C50" i="31"/>
  <c r="C49" i="31"/>
  <c r="C48" i="31"/>
  <c r="C47" i="31"/>
  <c r="C46" i="31"/>
  <c r="C45" i="31"/>
  <c r="C44" i="31"/>
  <c r="C43" i="31"/>
  <c r="C42" i="31"/>
  <c r="C41" i="31"/>
  <c r="C40" i="31"/>
  <c r="C39" i="31"/>
  <c r="C38" i="31"/>
  <c r="C37" i="31"/>
  <c r="C20" i="31"/>
  <c r="C19" i="31"/>
  <c r="C18" i="31"/>
  <c r="C17" i="31"/>
  <c r="C16" i="31"/>
  <c r="C15" i="31"/>
  <c r="C14" i="31"/>
  <c r="C13" i="31"/>
  <c r="C12" i="31"/>
  <c r="C11" i="31"/>
  <c r="C10" i="31"/>
  <c r="C9" i="31"/>
  <c r="C8" i="31"/>
  <c r="C7" i="31"/>
  <c r="C6" i="31"/>
  <c r="C5" i="31"/>
  <c r="B52" i="31"/>
  <c r="B51" i="31"/>
  <c r="B50" i="31"/>
  <c r="B49" i="31"/>
  <c r="B48" i="31"/>
  <c r="B47" i="31"/>
  <c r="B46" i="31"/>
  <c r="B45" i="31"/>
  <c r="B44" i="31"/>
  <c r="B43" i="31"/>
  <c r="B42" i="31"/>
  <c r="B41" i="31"/>
  <c r="B40" i="31"/>
  <c r="B39" i="31"/>
  <c r="B38" i="31"/>
  <c r="B37" i="31"/>
  <c r="B20" i="31"/>
  <c r="B19" i="31"/>
  <c r="B18" i="31"/>
  <c r="B17" i="31"/>
  <c r="B16" i="31"/>
  <c r="B15" i="31"/>
  <c r="B14" i="31"/>
  <c r="B13" i="31"/>
  <c r="B12" i="31"/>
  <c r="B11" i="31"/>
  <c r="B10" i="31"/>
  <c r="B9" i="31"/>
  <c r="B8" i="31"/>
  <c r="B7" i="31"/>
  <c r="B6" i="31"/>
  <c r="Q59" i="32"/>
  <c r="C59" i="32"/>
  <c r="W58" i="32"/>
  <c r="O58" i="32"/>
  <c r="H57" i="32"/>
  <c r="Z56" i="32"/>
  <c r="Z62" i="32" s="1"/>
  <c r="V56" i="32"/>
  <c r="V62" i="32" s="1"/>
  <c r="J56" i="32"/>
  <c r="J62" i="32" s="1"/>
  <c r="F56" i="32"/>
  <c r="F62" i="32" s="1"/>
  <c r="AA55" i="32"/>
  <c r="W55" i="32"/>
  <c r="K55" i="32"/>
  <c r="G55" i="32"/>
  <c r="AB54" i="32"/>
  <c r="X54" i="32"/>
  <c r="X61" i="32" s="1"/>
  <c r="L54" i="32"/>
  <c r="L61" i="32" s="1"/>
  <c r="H54" i="32"/>
  <c r="Y53" i="32"/>
  <c r="M53" i="32"/>
  <c r="I53" i="32"/>
  <c r="T60" i="32"/>
  <c r="T64" i="32" s="1"/>
  <c r="P60" i="32"/>
  <c r="P64" i="32" s="1"/>
  <c r="D60" i="32"/>
  <c r="D64" i="32" s="1"/>
  <c r="Q60" i="32"/>
  <c r="G58" i="32"/>
  <c r="G63" i="32" s="1"/>
  <c r="X57" i="32"/>
  <c r="P57" i="32"/>
  <c r="AA56" i="32"/>
  <c r="W56" i="32"/>
  <c r="S56" i="32"/>
  <c r="S62" i="32" s="1"/>
  <c r="O56" i="32"/>
  <c r="O62" i="32" s="1"/>
  <c r="K56" i="32"/>
  <c r="K62" i="32" s="1"/>
  <c r="G56" i="32"/>
  <c r="G62" i="32" s="1"/>
  <c r="C56" i="32"/>
  <c r="X55" i="32"/>
  <c r="P55" i="32"/>
  <c r="N56" i="32"/>
  <c r="N62" i="32" s="1"/>
  <c r="H55" i="32"/>
  <c r="Z53" i="32"/>
  <c r="V53" i="32"/>
  <c r="R53" i="32"/>
  <c r="N53" i="32"/>
  <c r="J53" i="32"/>
  <c r="F53" i="32"/>
  <c r="B53" i="32"/>
  <c r="AB53" i="32"/>
  <c r="Z54" i="32"/>
  <c r="Z61" i="32" s="1"/>
  <c r="Y54" i="32"/>
  <c r="Y61" i="32" s="1"/>
  <c r="X53" i="32"/>
  <c r="V54" i="32"/>
  <c r="V61" i="32" s="1"/>
  <c r="U54" i="32"/>
  <c r="U61" i="32" s="1"/>
  <c r="T53" i="32"/>
  <c r="R54" i="32"/>
  <c r="R61" i="32" s="1"/>
  <c r="Q54" i="32"/>
  <c r="P53" i="32"/>
  <c r="N54" i="32"/>
  <c r="N61" i="32" s="1"/>
  <c r="M54" i="32"/>
  <c r="M61" i="32" s="1"/>
  <c r="L53" i="32"/>
  <c r="J54" i="32"/>
  <c r="J61" i="32" s="1"/>
  <c r="I54" i="32"/>
  <c r="I61" i="32" s="1"/>
  <c r="H53" i="32"/>
  <c r="F54" i="32"/>
  <c r="F61" i="32" s="1"/>
  <c r="E54" i="32"/>
  <c r="E61" i="32" s="1"/>
  <c r="D53" i="32"/>
  <c r="B54" i="32"/>
  <c r="AS28" i="32"/>
  <c r="AM28" i="32"/>
  <c r="AM32" i="32" s="1"/>
  <c r="AC28" i="32"/>
  <c r="AC32" i="32" s="1"/>
  <c r="W28" i="32"/>
  <c r="W32" i="32" s="1"/>
  <c r="M28" i="32"/>
  <c r="M32" i="32" s="1"/>
  <c r="G28" i="32"/>
  <c r="G32" i="32" s="1"/>
  <c r="AS27" i="32"/>
  <c r="AI27" i="32"/>
  <c r="AC27" i="32"/>
  <c r="S27" i="32"/>
  <c r="M27" i="32"/>
  <c r="C27" i="32"/>
  <c r="AT28" i="32"/>
  <c r="AT32" i="32" s="1"/>
  <c r="AI28" i="32"/>
  <c r="AH28" i="32"/>
  <c r="AH32" i="32" s="1"/>
  <c r="AE27" i="32"/>
  <c r="AD28" i="32"/>
  <c r="AD32" i="32" s="1"/>
  <c r="S28" i="32"/>
  <c r="S32" i="32" s="1"/>
  <c r="R28" i="32"/>
  <c r="O27" i="32"/>
  <c r="N28" i="32"/>
  <c r="C28" i="32"/>
  <c r="C32" i="32" s="1"/>
  <c r="B28" i="32"/>
  <c r="AR28" i="32"/>
  <c r="AQ28" i="32"/>
  <c r="AQ32" i="32" s="1"/>
  <c r="AO28" i="32"/>
  <c r="AN28" i="32"/>
  <c r="AN32" i="32" s="1"/>
  <c r="AM27" i="32"/>
  <c r="AK28" i="32"/>
  <c r="AK32" i="32" s="1"/>
  <c r="AJ28" i="32"/>
  <c r="AG28" i="32"/>
  <c r="AG32" i="32" s="1"/>
  <c r="AF28" i="32"/>
  <c r="AE28" i="32"/>
  <c r="AE32" i="32" s="1"/>
  <c r="AB28" i="32"/>
  <c r="AB32" i="32" s="1"/>
  <c r="AA28" i="32"/>
  <c r="Y28" i="32"/>
  <c r="Y32" i="32" s="1"/>
  <c r="X28" i="32"/>
  <c r="X32" i="32" s="1"/>
  <c r="W27" i="32"/>
  <c r="U28" i="32"/>
  <c r="T28" i="32"/>
  <c r="T32" i="32" s="1"/>
  <c r="Q28" i="32"/>
  <c r="P28" i="32"/>
  <c r="P32" i="32" s="1"/>
  <c r="O28" i="32"/>
  <c r="O32" i="32" s="1"/>
  <c r="L28" i="32"/>
  <c r="K28" i="32"/>
  <c r="K32" i="32" s="1"/>
  <c r="I27" i="32"/>
  <c r="H28" i="32"/>
  <c r="G27" i="32"/>
  <c r="E28" i="32"/>
  <c r="D28" i="32"/>
  <c r="D32" i="32" s="1"/>
  <c r="AT26" i="32"/>
  <c r="AT31" i="32" s="1"/>
  <c r="AQ26" i="32"/>
  <c r="AQ31" i="32" s="1"/>
  <c r="AP26" i="32"/>
  <c r="AM26" i="32"/>
  <c r="AM31" i="32" s="1"/>
  <c r="AL26" i="32"/>
  <c r="AI26" i="32"/>
  <c r="AI31" i="32" s="1"/>
  <c r="AH26" i="32"/>
  <c r="AH31" i="32" s="1"/>
  <c r="AE26" i="32"/>
  <c r="AD26" i="32"/>
  <c r="AD31" i="32" s="1"/>
  <c r="AA26" i="32"/>
  <c r="AA31" i="32" s="1"/>
  <c r="Z26" i="32"/>
  <c r="Z31" i="32" s="1"/>
  <c r="W26" i="32"/>
  <c r="W31" i="32" s="1"/>
  <c r="V26" i="32"/>
  <c r="S26" i="32"/>
  <c r="S31" i="32" s="1"/>
  <c r="R26" i="32"/>
  <c r="O26" i="32"/>
  <c r="N26" i="32"/>
  <c r="N31" i="32" s="1"/>
  <c r="K26" i="32"/>
  <c r="K31" i="32" s="1"/>
  <c r="J26" i="32"/>
  <c r="J31" i="32" s="1"/>
  <c r="G26" i="32"/>
  <c r="G31" i="32" s="1"/>
  <c r="F26" i="32"/>
  <c r="C26" i="32"/>
  <c r="C31" i="32" s="1"/>
  <c r="B26" i="32"/>
  <c r="AT25" i="32"/>
  <c r="AS26" i="32"/>
  <c r="AS31" i="32" s="1"/>
  <c r="AR25" i="32"/>
  <c r="AQ25" i="32"/>
  <c r="AP25" i="32"/>
  <c r="AO26" i="32"/>
  <c r="AO31" i="32" s="1"/>
  <c r="AN26" i="32"/>
  <c r="AM25" i="32"/>
  <c r="AL25" i="32"/>
  <c r="AK26" i="32"/>
  <c r="AK31" i="32" s="1"/>
  <c r="AJ25" i="32"/>
  <c r="AI25" i="32"/>
  <c r="AH25" i="32"/>
  <c r="AG26" i="32"/>
  <c r="AF26" i="32"/>
  <c r="AF31" i="32" s="1"/>
  <c r="AE25" i="32"/>
  <c r="AD25" i="32"/>
  <c r="AC26" i="32"/>
  <c r="AB25" i="32"/>
  <c r="AA25" i="32"/>
  <c r="Z25" i="32"/>
  <c r="Y26" i="32"/>
  <c r="Y31" i="32" s="1"/>
  <c r="X26" i="32"/>
  <c r="W25" i="32"/>
  <c r="V25" i="32"/>
  <c r="U26" i="32"/>
  <c r="T25" i="32"/>
  <c r="S25" i="32"/>
  <c r="R25" i="32"/>
  <c r="Q26" i="32"/>
  <c r="P26" i="32"/>
  <c r="P31" i="32" s="1"/>
  <c r="O25" i="32"/>
  <c r="N25" i="32"/>
  <c r="M26" i="32"/>
  <c r="L25" i="32"/>
  <c r="K25" i="32"/>
  <c r="J25" i="32"/>
  <c r="I26" i="32"/>
  <c r="H26" i="32"/>
  <c r="G25" i="32"/>
  <c r="F25" i="32"/>
  <c r="E26" i="32"/>
  <c r="E31" i="32" s="1"/>
  <c r="D25" i="32"/>
  <c r="C25" i="32"/>
  <c r="B25" i="32"/>
  <c r="AT24" i="32"/>
  <c r="AT30" i="32" s="1"/>
  <c r="AQ24" i="32"/>
  <c r="AP24" i="32"/>
  <c r="AM24" i="32"/>
  <c r="AM30" i="32" s="1"/>
  <c r="AL24" i="32"/>
  <c r="AL30" i="32" s="1"/>
  <c r="AI24" i="32"/>
  <c r="AI30" i="32" s="1"/>
  <c r="AH24" i="32"/>
  <c r="AE24" i="32"/>
  <c r="AE30" i="32" s="1"/>
  <c r="AD24" i="32"/>
  <c r="AA24" i="32"/>
  <c r="AA30" i="32" s="1"/>
  <c r="Z24" i="32"/>
  <c r="Z30" i="32" s="1"/>
  <c r="W24" i="32"/>
  <c r="W30" i="32" s="1"/>
  <c r="V24" i="32"/>
  <c r="V30" i="32" s="1"/>
  <c r="S24" i="32"/>
  <c r="S30" i="32" s="1"/>
  <c r="R24" i="32"/>
  <c r="R30" i="32" s="1"/>
  <c r="O24" i="32"/>
  <c r="O30" i="32" s="1"/>
  <c r="N24" i="32"/>
  <c r="N30" i="32" s="1"/>
  <c r="K24" i="32"/>
  <c r="K30" i="32" s="1"/>
  <c r="J24" i="32"/>
  <c r="J30" i="32" s="1"/>
  <c r="G24" i="32"/>
  <c r="F24" i="32"/>
  <c r="F30" i="32" s="1"/>
  <c r="C24" i="32"/>
  <c r="B24" i="32"/>
  <c r="AT23" i="32"/>
  <c r="AS24" i="32"/>
  <c r="AS30" i="32" s="1"/>
  <c r="AR24" i="32"/>
  <c r="AR30" i="32" s="1"/>
  <c r="AQ23" i="32"/>
  <c r="AP23" i="32"/>
  <c r="AO24" i="32"/>
  <c r="AO30" i="32" s="1"/>
  <c r="AN24" i="32"/>
  <c r="AN30" i="32" s="1"/>
  <c r="AM23" i="32"/>
  <c r="AL23" i="32"/>
  <c r="AK24" i="32"/>
  <c r="AK30" i="32" s="1"/>
  <c r="AJ23" i="32"/>
  <c r="AI23" i="32"/>
  <c r="AH23" i="32"/>
  <c r="AG24" i="32"/>
  <c r="AG30" i="32" s="1"/>
  <c r="AF24" i="32"/>
  <c r="AE23" i="32"/>
  <c r="AD23" i="32"/>
  <c r="AC24" i="32"/>
  <c r="AC30" i="32" s="1"/>
  <c r="AB24" i="32"/>
  <c r="AB30" i="32" s="1"/>
  <c r="AA23" i="32"/>
  <c r="Z23" i="32"/>
  <c r="Y24" i="32"/>
  <c r="X23" i="32"/>
  <c r="W23" i="32"/>
  <c r="V23" i="32"/>
  <c r="U24" i="32"/>
  <c r="T24" i="32"/>
  <c r="T30" i="32" s="1"/>
  <c r="S23" i="32"/>
  <c r="R23" i="32"/>
  <c r="Q24" i="32"/>
  <c r="Q30" i="32" s="1"/>
  <c r="P23" i="32"/>
  <c r="O23" i="32"/>
  <c r="N23" i="32"/>
  <c r="M24" i="32"/>
  <c r="L24" i="32"/>
  <c r="K23" i="32"/>
  <c r="J23" i="32"/>
  <c r="I24" i="32"/>
  <c r="H23" i="32"/>
  <c r="G23" i="32"/>
  <c r="F23" i="32"/>
  <c r="E24" i="32"/>
  <c r="E30" i="32" s="1"/>
  <c r="D23" i="32"/>
  <c r="C23" i="32"/>
  <c r="B23" i="32"/>
  <c r="AT22" i="32"/>
  <c r="AP22" i="32"/>
  <c r="AP29" i="32" s="1"/>
  <c r="AL22" i="32"/>
  <c r="AL29" i="32" s="1"/>
  <c r="AH22" i="32"/>
  <c r="AH29" i="32" s="1"/>
  <c r="AD22" i="32"/>
  <c r="AD29" i="32" s="1"/>
  <c r="Z22" i="32"/>
  <c r="Z29" i="32" s="1"/>
  <c r="V22" i="32"/>
  <c r="V29" i="32" s="1"/>
  <c r="R22" i="32"/>
  <c r="N22" i="32"/>
  <c r="N29" i="32" s="1"/>
  <c r="J22" i="32"/>
  <c r="F22" i="32"/>
  <c r="F29" i="32" s="1"/>
  <c r="B22" i="32"/>
  <c r="AS21" i="32"/>
  <c r="AO21" i="32"/>
  <c r="AN21" i="32"/>
  <c r="AK21" i="32"/>
  <c r="AJ21" i="32"/>
  <c r="AG21" i="32"/>
  <c r="AF21" i="32"/>
  <c r="AC21" i="32"/>
  <c r="AB21" i="32"/>
  <c r="Y21" i="32"/>
  <c r="X21" i="32"/>
  <c r="U21" i="32"/>
  <c r="T21" i="32"/>
  <c r="Q21" i="32"/>
  <c r="P21" i="32"/>
  <c r="M21" i="32"/>
  <c r="L21" i="32"/>
  <c r="I21" i="32"/>
  <c r="H21" i="32"/>
  <c r="E21" i="32"/>
  <c r="D21" i="32"/>
  <c r="AT21" i="32"/>
  <c r="AS22" i="32"/>
  <c r="AS29" i="32" s="1"/>
  <c r="AR22" i="32"/>
  <c r="AR29" i="32" s="1"/>
  <c r="AP21" i="32"/>
  <c r="AO22" i="32"/>
  <c r="AO29" i="32" s="1"/>
  <c r="AN22" i="32"/>
  <c r="AN29" i="32" s="1"/>
  <c r="AM21" i="32"/>
  <c r="AL21" i="32"/>
  <c r="AK22" i="32"/>
  <c r="AJ22" i="32"/>
  <c r="AJ29" i="32" s="1"/>
  <c r="AI21" i="32"/>
  <c r="AH21" i="32"/>
  <c r="AG22" i="32"/>
  <c r="AG29" i="32" s="1"/>
  <c r="AF22" i="32"/>
  <c r="AF29" i="32" s="1"/>
  <c r="AE21" i="32"/>
  <c r="AD21" i="32"/>
  <c r="AC22" i="32"/>
  <c r="AB22" i="32"/>
  <c r="AA21" i="32"/>
  <c r="Z21" i="32"/>
  <c r="Y22" i="32"/>
  <c r="Y29" i="32" s="1"/>
  <c r="X22" i="32"/>
  <c r="X29" i="32" s="1"/>
  <c r="W21" i="32"/>
  <c r="V21" i="32"/>
  <c r="U22" i="32"/>
  <c r="U29" i="32" s="1"/>
  <c r="T22" i="32"/>
  <c r="S21" i="32"/>
  <c r="R21" i="32"/>
  <c r="Q22" i="32"/>
  <c r="P22" i="32"/>
  <c r="P29" i="32" s="1"/>
  <c r="O21" i="32"/>
  <c r="N21" i="32"/>
  <c r="M22" i="32"/>
  <c r="M29" i="32" s="1"/>
  <c r="L22" i="32"/>
  <c r="L29" i="32" s="1"/>
  <c r="K21" i="32"/>
  <c r="J21" i="32"/>
  <c r="I22" i="32"/>
  <c r="H22" i="32"/>
  <c r="G21" i="32"/>
  <c r="F21" i="32"/>
  <c r="E22" i="32"/>
  <c r="E29" i="32" s="1"/>
  <c r="D22" i="32"/>
  <c r="D29" i="32" s="1"/>
  <c r="C21" i="32"/>
  <c r="B21" i="32"/>
  <c r="CD38" i="27"/>
  <c r="CD39" i="27"/>
  <c r="CD40" i="27"/>
  <c r="CD41" i="27"/>
  <c r="CD42" i="27"/>
  <c r="CD43" i="27"/>
  <c r="CD44" i="27"/>
  <c r="CD45" i="27"/>
  <c r="CD46" i="27"/>
  <c r="CD47" i="27"/>
  <c r="CD48" i="27"/>
  <c r="CD49" i="27"/>
  <c r="CD50" i="27"/>
  <c r="CD51" i="27"/>
  <c r="CD52" i="27"/>
  <c r="CD37" i="27"/>
  <c r="CC38" i="27"/>
  <c r="CC39" i="27"/>
  <c r="CC40" i="27"/>
  <c r="CC41" i="27"/>
  <c r="CC42" i="27"/>
  <c r="CC43" i="27"/>
  <c r="CC44" i="27"/>
  <c r="CC45" i="27"/>
  <c r="CC46" i="27"/>
  <c r="CC47" i="27"/>
  <c r="CC48" i="27"/>
  <c r="CC49" i="27"/>
  <c r="CC50" i="27"/>
  <c r="CC51" i="27"/>
  <c r="CC52" i="27"/>
  <c r="CC37" i="27"/>
  <c r="CB38" i="27"/>
  <c r="CB39" i="27"/>
  <c r="CB40" i="27"/>
  <c r="CB41" i="27"/>
  <c r="CB42" i="27"/>
  <c r="CB43" i="27"/>
  <c r="CB44" i="27"/>
  <c r="CB45" i="27"/>
  <c r="CB46" i="27"/>
  <c r="CB47" i="27"/>
  <c r="CB48" i="27"/>
  <c r="CB49" i="27"/>
  <c r="CB50" i="27"/>
  <c r="CB51" i="27"/>
  <c r="CB52" i="27"/>
  <c r="CB37" i="27"/>
  <c r="CA52" i="27"/>
  <c r="CA38" i="27"/>
  <c r="CA39" i="27"/>
  <c r="CA40" i="27"/>
  <c r="CA41" i="27"/>
  <c r="CA42" i="27"/>
  <c r="CA43" i="27"/>
  <c r="CA44" i="27"/>
  <c r="CA45" i="27"/>
  <c r="CA46" i="27"/>
  <c r="CA47" i="27"/>
  <c r="CA48" i="27"/>
  <c r="CA49" i="27"/>
  <c r="CA50" i="27"/>
  <c r="CA51" i="27"/>
  <c r="CA37" i="27"/>
  <c r="BZ38" i="27"/>
  <c r="BZ39" i="27"/>
  <c r="BZ40" i="27"/>
  <c r="BZ41" i="27"/>
  <c r="BZ42" i="27"/>
  <c r="BZ43" i="27"/>
  <c r="BZ44" i="27"/>
  <c r="BZ45" i="27"/>
  <c r="BZ46" i="27"/>
  <c r="BZ47" i="27"/>
  <c r="BZ48" i="27"/>
  <c r="BZ49" i="27"/>
  <c r="BZ50" i="27"/>
  <c r="BZ51" i="27"/>
  <c r="BZ52" i="27"/>
  <c r="BZ37" i="27"/>
  <c r="BY38" i="27"/>
  <c r="BY39" i="27"/>
  <c r="BY40" i="27"/>
  <c r="BY41" i="27"/>
  <c r="BY42" i="27"/>
  <c r="BY43" i="27"/>
  <c r="BY44" i="27"/>
  <c r="BY45" i="27"/>
  <c r="BY46" i="27"/>
  <c r="BY47" i="27"/>
  <c r="BY48" i="27"/>
  <c r="BY49" i="27"/>
  <c r="BY50" i="27"/>
  <c r="BY51" i="27"/>
  <c r="BY52" i="27"/>
  <c r="BY37" i="27"/>
  <c r="BX38" i="27"/>
  <c r="BX39" i="27"/>
  <c r="BX40" i="27"/>
  <c r="BX41" i="27"/>
  <c r="BX42" i="27"/>
  <c r="BX43" i="27"/>
  <c r="BX44" i="27"/>
  <c r="BX45" i="27"/>
  <c r="BX46" i="27"/>
  <c r="BX47" i="27"/>
  <c r="BX48" i="27"/>
  <c r="BX49" i="27"/>
  <c r="BX50" i="27"/>
  <c r="BX51" i="27"/>
  <c r="BX52" i="27"/>
  <c r="BX37" i="27"/>
  <c r="BW38" i="27"/>
  <c r="BW39" i="27"/>
  <c r="BW40" i="27"/>
  <c r="BW41" i="27"/>
  <c r="BW42" i="27"/>
  <c r="BW43" i="27"/>
  <c r="BW44" i="27"/>
  <c r="BW45" i="27"/>
  <c r="BW46" i="27"/>
  <c r="BW47" i="27"/>
  <c r="BW48" i="27"/>
  <c r="BW49" i="27"/>
  <c r="BW50" i="27"/>
  <c r="BW51" i="27"/>
  <c r="BW52" i="27"/>
  <c r="BW37" i="27"/>
  <c r="BV38" i="27"/>
  <c r="BV39" i="27"/>
  <c r="BV40" i="27"/>
  <c r="BV41" i="27"/>
  <c r="BV42" i="27"/>
  <c r="BV43" i="27"/>
  <c r="BV44" i="27"/>
  <c r="BV45" i="27"/>
  <c r="BV46" i="27"/>
  <c r="BV47" i="27"/>
  <c r="BV48" i="27"/>
  <c r="BV49" i="27"/>
  <c r="BV50" i="27"/>
  <c r="BV51" i="27"/>
  <c r="BV52" i="27"/>
  <c r="BV37" i="27"/>
  <c r="BU38" i="27"/>
  <c r="BU39" i="27"/>
  <c r="BU40" i="27"/>
  <c r="BU41" i="27"/>
  <c r="BU42" i="27"/>
  <c r="BU43" i="27"/>
  <c r="BU44" i="27"/>
  <c r="BU45" i="27"/>
  <c r="BU46" i="27"/>
  <c r="BU47" i="27"/>
  <c r="BU48" i="27"/>
  <c r="BU49" i="27"/>
  <c r="BU50" i="27"/>
  <c r="BU51" i="27"/>
  <c r="BU52" i="27"/>
  <c r="BU37" i="27"/>
  <c r="BT38" i="27"/>
  <c r="BT39" i="27"/>
  <c r="BT40" i="27"/>
  <c r="BT41" i="27"/>
  <c r="BT42" i="27"/>
  <c r="BT43" i="27"/>
  <c r="BT44" i="27"/>
  <c r="BT45" i="27"/>
  <c r="BT46" i="27"/>
  <c r="BT47" i="27"/>
  <c r="BT48" i="27"/>
  <c r="BT49" i="27"/>
  <c r="BT50" i="27"/>
  <c r="BT51" i="27"/>
  <c r="BT52" i="27"/>
  <c r="BT37" i="27"/>
  <c r="BS38" i="27"/>
  <c r="BS39" i="27"/>
  <c r="BS40" i="27"/>
  <c r="BS41" i="27"/>
  <c r="BS42" i="27"/>
  <c r="BS43" i="27"/>
  <c r="BS44" i="27"/>
  <c r="BS45" i="27"/>
  <c r="BS46" i="27"/>
  <c r="BS47" i="27"/>
  <c r="BS48" i="27"/>
  <c r="BS49" i="27"/>
  <c r="BS50" i="27"/>
  <c r="BS51" i="27"/>
  <c r="BS52" i="27"/>
  <c r="BS37" i="27"/>
  <c r="BR38" i="27"/>
  <c r="BR39" i="27"/>
  <c r="BR40" i="27"/>
  <c r="BR41" i="27"/>
  <c r="BR42" i="27"/>
  <c r="BR43" i="27"/>
  <c r="BR44" i="27"/>
  <c r="BR45" i="27"/>
  <c r="BR46" i="27"/>
  <c r="BR47" i="27"/>
  <c r="BR48" i="27"/>
  <c r="BR49" i="27"/>
  <c r="BR50" i="27"/>
  <c r="BR51" i="27"/>
  <c r="BR52" i="27"/>
  <c r="BR37" i="27"/>
  <c r="BQ38" i="27"/>
  <c r="BQ39" i="27"/>
  <c r="BQ40" i="27"/>
  <c r="BQ41" i="27"/>
  <c r="BQ42" i="27"/>
  <c r="BQ43" i="27"/>
  <c r="BQ44" i="27"/>
  <c r="BQ45" i="27"/>
  <c r="BQ46" i="27"/>
  <c r="BQ47" i="27"/>
  <c r="BQ48" i="27"/>
  <c r="BQ49" i="27"/>
  <c r="BQ50" i="27"/>
  <c r="BQ51" i="27"/>
  <c r="BQ52" i="27"/>
  <c r="BQ37" i="27"/>
  <c r="BP38" i="27"/>
  <c r="BP39" i="27"/>
  <c r="BP40" i="27"/>
  <c r="BP41" i="27"/>
  <c r="BP42" i="27"/>
  <c r="BP43" i="27"/>
  <c r="BP44" i="27"/>
  <c r="BP45" i="27"/>
  <c r="BP46" i="27"/>
  <c r="BP47" i="27"/>
  <c r="BP48" i="27"/>
  <c r="BP49" i="27"/>
  <c r="BP50" i="27"/>
  <c r="BP51" i="27"/>
  <c r="BP52" i="27"/>
  <c r="BP37" i="27"/>
  <c r="BO38" i="27"/>
  <c r="BO39" i="27"/>
  <c r="BO40" i="27"/>
  <c r="BO41" i="27"/>
  <c r="BO42" i="27"/>
  <c r="BO43" i="27"/>
  <c r="BO44" i="27"/>
  <c r="BO45" i="27"/>
  <c r="BO46" i="27"/>
  <c r="BO47" i="27"/>
  <c r="BO48" i="27"/>
  <c r="BO49" i="27"/>
  <c r="BO50" i="27"/>
  <c r="BO51" i="27"/>
  <c r="BO52" i="27"/>
  <c r="BO37" i="27"/>
  <c r="BN38" i="27"/>
  <c r="BN39" i="27"/>
  <c r="BN40" i="27"/>
  <c r="BN41" i="27"/>
  <c r="BN42" i="27"/>
  <c r="BN43" i="27"/>
  <c r="BN44" i="27"/>
  <c r="BN45" i="27"/>
  <c r="BN46" i="27"/>
  <c r="BN47" i="27"/>
  <c r="BN48" i="27"/>
  <c r="BN49" i="27"/>
  <c r="BN50" i="27"/>
  <c r="BN51" i="27"/>
  <c r="BN52" i="27"/>
  <c r="BN37" i="27"/>
  <c r="BM38" i="27"/>
  <c r="BM39" i="27"/>
  <c r="BM40" i="27"/>
  <c r="BM41" i="27"/>
  <c r="BM42" i="27"/>
  <c r="BM43" i="27"/>
  <c r="BM44" i="27"/>
  <c r="BM45" i="27"/>
  <c r="BM46" i="27"/>
  <c r="BM47" i="27"/>
  <c r="BM48" i="27"/>
  <c r="BM49" i="27"/>
  <c r="BM50" i="27"/>
  <c r="BM51" i="27"/>
  <c r="BM52" i="27"/>
  <c r="BM37" i="27"/>
  <c r="BL38" i="27"/>
  <c r="BL39" i="27"/>
  <c r="BL40" i="27"/>
  <c r="BL41" i="27"/>
  <c r="BL42" i="27"/>
  <c r="BL43" i="27"/>
  <c r="BL44" i="27"/>
  <c r="BL45" i="27"/>
  <c r="BL46" i="27"/>
  <c r="BL47" i="27"/>
  <c r="BL48" i="27"/>
  <c r="BL49" i="27"/>
  <c r="BL50" i="27"/>
  <c r="BL51" i="27"/>
  <c r="BL52" i="27"/>
  <c r="BL37" i="27"/>
  <c r="BK38" i="27"/>
  <c r="BK39" i="27"/>
  <c r="BK40" i="27"/>
  <c r="BK41" i="27"/>
  <c r="BK42" i="27"/>
  <c r="BK43" i="27"/>
  <c r="BK44" i="27"/>
  <c r="BK45" i="27"/>
  <c r="BK46" i="27"/>
  <c r="BK47" i="27"/>
  <c r="BK48" i="27"/>
  <c r="BK49" i="27"/>
  <c r="BK50" i="27"/>
  <c r="BK51" i="27"/>
  <c r="BK52" i="27"/>
  <c r="BK37" i="27"/>
  <c r="BJ38" i="27"/>
  <c r="BJ39" i="27"/>
  <c r="BJ40" i="27"/>
  <c r="BJ41" i="27"/>
  <c r="BJ42" i="27"/>
  <c r="BJ43" i="27"/>
  <c r="BJ44" i="27"/>
  <c r="BJ45" i="27"/>
  <c r="BJ46" i="27"/>
  <c r="BJ47" i="27"/>
  <c r="BJ48" i="27"/>
  <c r="BJ49" i="27"/>
  <c r="BJ50" i="27"/>
  <c r="BJ51" i="27"/>
  <c r="BJ52" i="27"/>
  <c r="BJ37" i="27"/>
  <c r="BI38" i="27"/>
  <c r="BI39" i="27"/>
  <c r="BI40" i="27"/>
  <c r="BI41" i="27"/>
  <c r="BI42" i="27"/>
  <c r="BI43" i="27"/>
  <c r="BI44" i="27"/>
  <c r="BI45" i="27"/>
  <c r="BI46" i="27"/>
  <c r="BI47" i="27"/>
  <c r="BI48" i="27"/>
  <c r="BI49" i="27"/>
  <c r="BI50" i="27"/>
  <c r="BI51" i="27"/>
  <c r="BI52" i="27"/>
  <c r="BI37" i="27"/>
  <c r="BH38" i="27"/>
  <c r="BH39" i="27"/>
  <c r="BH40" i="27"/>
  <c r="BH41" i="27"/>
  <c r="BH42" i="27"/>
  <c r="BH43" i="27"/>
  <c r="BH44" i="27"/>
  <c r="BH45" i="27"/>
  <c r="BH46" i="27"/>
  <c r="BH47" i="27"/>
  <c r="BH48" i="27"/>
  <c r="BH49" i="27"/>
  <c r="BH50" i="27"/>
  <c r="BH51" i="27"/>
  <c r="BH52" i="27"/>
  <c r="BH37" i="27"/>
  <c r="BG38" i="27"/>
  <c r="BG39" i="27"/>
  <c r="BG40" i="27"/>
  <c r="BG41" i="27"/>
  <c r="BG42" i="27"/>
  <c r="BG43" i="27"/>
  <c r="BG44" i="27"/>
  <c r="BG45" i="27"/>
  <c r="BG46" i="27"/>
  <c r="BG47" i="27"/>
  <c r="BG48" i="27"/>
  <c r="BG49" i="27"/>
  <c r="BG50" i="27"/>
  <c r="BG51" i="27"/>
  <c r="BG52" i="27"/>
  <c r="BG37" i="27"/>
  <c r="BF37" i="27"/>
  <c r="BF38" i="27"/>
  <c r="BF39" i="27"/>
  <c r="BF40" i="27"/>
  <c r="BF41" i="27"/>
  <c r="BF42" i="27"/>
  <c r="BF43" i="27"/>
  <c r="BF44" i="27"/>
  <c r="BF45" i="27"/>
  <c r="BF46" i="27"/>
  <c r="BF47" i="27"/>
  <c r="BF48" i="27"/>
  <c r="BF49" i="27"/>
  <c r="BF50" i="27"/>
  <c r="BF51" i="27"/>
  <c r="BF52" i="27"/>
  <c r="BE38" i="27"/>
  <c r="BE39" i="27"/>
  <c r="BE40" i="27"/>
  <c r="BE41" i="27"/>
  <c r="BE42" i="27"/>
  <c r="BE43" i="27"/>
  <c r="BE44" i="27"/>
  <c r="BE45" i="27"/>
  <c r="BE46" i="27"/>
  <c r="BE47" i="27"/>
  <c r="BE48" i="27"/>
  <c r="BE49" i="27"/>
  <c r="BE50" i="27"/>
  <c r="BE51" i="27"/>
  <c r="BE52" i="27"/>
  <c r="BE37" i="27"/>
  <c r="BD38" i="27"/>
  <c r="BD39" i="27"/>
  <c r="BD40" i="27"/>
  <c r="BD41" i="27"/>
  <c r="BD42" i="27"/>
  <c r="BD43" i="27"/>
  <c r="BD44" i="27"/>
  <c r="BD45" i="27"/>
  <c r="BD46" i="27"/>
  <c r="BD47" i="27"/>
  <c r="BD48" i="27"/>
  <c r="BD49" i="27"/>
  <c r="BD50" i="27"/>
  <c r="BD51" i="27"/>
  <c r="BD52" i="27"/>
  <c r="BD37" i="27"/>
  <c r="BC38" i="27"/>
  <c r="BC39" i="27"/>
  <c r="BC40" i="27"/>
  <c r="BC41" i="27"/>
  <c r="BC42" i="27"/>
  <c r="BC43" i="27"/>
  <c r="BC44" i="27"/>
  <c r="BC45" i="27"/>
  <c r="BC46" i="27"/>
  <c r="BC47" i="27"/>
  <c r="BC48" i="27"/>
  <c r="BC49" i="27"/>
  <c r="BC50" i="27"/>
  <c r="BC51" i="27"/>
  <c r="BC52" i="27"/>
  <c r="BC37" i="27"/>
  <c r="BB38" i="27"/>
  <c r="BB39" i="27"/>
  <c r="BB40" i="27"/>
  <c r="BB41" i="27"/>
  <c r="BB42" i="27"/>
  <c r="BB43" i="27"/>
  <c r="BB44" i="27"/>
  <c r="BB45" i="27"/>
  <c r="BB46" i="27"/>
  <c r="BB47" i="27"/>
  <c r="BB48" i="27"/>
  <c r="BB49" i="27"/>
  <c r="BB50" i="27"/>
  <c r="BB51" i="27"/>
  <c r="BB52" i="27"/>
  <c r="BB37" i="27"/>
  <c r="BA38" i="27"/>
  <c r="BA39" i="27"/>
  <c r="BA40" i="27"/>
  <c r="BA41" i="27"/>
  <c r="BA42" i="27"/>
  <c r="BA43" i="27"/>
  <c r="BA44" i="27"/>
  <c r="BA45" i="27"/>
  <c r="BA46" i="27"/>
  <c r="BA47" i="27"/>
  <c r="BA48" i="27"/>
  <c r="BA49" i="27"/>
  <c r="BA50" i="27"/>
  <c r="BA51" i="27"/>
  <c r="BA52" i="27"/>
  <c r="BA37" i="27"/>
  <c r="AZ38" i="27"/>
  <c r="AZ39" i="27"/>
  <c r="AZ40" i="27"/>
  <c r="AZ41" i="27"/>
  <c r="AZ42" i="27"/>
  <c r="AZ43" i="27"/>
  <c r="AZ44" i="27"/>
  <c r="AZ45" i="27"/>
  <c r="AZ46" i="27"/>
  <c r="AZ47" i="27"/>
  <c r="AZ48" i="27"/>
  <c r="AZ49" i="27"/>
  <c r="AZ50" i="27"/>
  <c r="AZ51" i="27"/>
  <c r="AZ52" i="27"/>
  <c r="AZ37" i="27"/>
  <c r="AY38" i="27"/>
  <c r="AY39" i="27"/>
  <c r="AY40" i="27"/>
  <c r="AY41" i="27"/>
  <c r="AY42" i="27"/>
  <c r="AY43" i="27"/>
  <c r="AY44" i="27"/>
  <c r="AY45" i="27"/>
  <c r="AY46" i="27"/>
  <c r="AY47" i="27"/>
  <c r="AY48" i="27"/>
  <c r="AY49" i="27"/>
  <c r="AY50" i="27"/>
  <c r="AY51" i="27"/>
  <c r="AY52" i="27"/>
  <c r="AX38" i="27"/>
  <c r="AX39" i="27"/>
  <c r="AX40" i="27"/>
  <c r="AX41" i="27"/>
  <c r="AX42" i="27"/>
  <c r="AX43" i="27"/>
  <c r="AX44" i="27"/>
  <c r="AX45" i="27"/>
  <c r="AX46" i="27"/>
  <c r="AX47" i="27"/>
  <c r="AX48" i="27"/>
  <c r="AX49" i="27"/>
  <c r="AX50" i="27"/>
  <c r="AX51" i="27"/>
  <c r="AX52" i="27"/>
  <c r="AW38" i="27"/>
  <c r="AW39" i="27"/>
  <c r="AW40" i="27"/>
  <c r="AW41" i="27"/>
  <c r="AW42" i="27"/>
  <c r="AW43" i="27"/>
  <c r="AW44" i="27"/>
  <c r="AW45" i="27"/>
  <c r="AW46" i="27"/>
  <c r="AW47" i="27"/>
  <c r="AW48" i="27"/>
  <c r="AW49" i="27"/>
  <c r="AW50" i="27"/>
  <c r="AW51" i="27"/>
  <c r="AW52" i="27"/>
  <c r="AV38" i="27"/>
  <c r="AV39" i="27"/>
  <c r="AV40" i="27"/>
  <c r="AV41" i="27"/>
  <c r="AV42" i="27"/>
  <c r="AV43" i="27"/>
  <c r="AV44" i="27"/>
  <c r="AV45" i="27"/>
  <c r="AV46" i="27"/>
  <c r="AV47" i="27"/>
  <c r="AV48" i="27"/>
  <c r="AV49" i="27"/>
  <c r="AV50" i="27"/>
  <c r="AV51" i="27"/>
  <c r="AV52" i="27"/>
  <c r="AY37" i="27"/>
  <c r="AX37" i="27"/>
  <c r="AW37" i="27"/>
  <c r="AV37" i="27"/>
  <c r="AU38" i="27"/>
  <c r="AU39" i="27"/>
  <c r="AU40" i="27"/>
  <c r="AU41" i="27"/>
  <c r="AU42" i="27"/>
  <c r="AU43" i="27"/>
  <c r="AU44" i="27"/>
  <c r="AU45" i="27"/>
  <c r="AU46" i="27"/>
  <c r="AU47" i="27"/>
  <c r="AU48" i="27"/>
  <c r="AU49" i="27"/>
  <c r="AU50" i="27"/>
  <c r="AU51" i="27"/>
  <c r="AU52" i="27"/>
  <c r="AU37" i="27"/>
  <c r="AT52" i="27"/>
  <c r="AT38" i="27"/>
  <c r="AT39" i="27"/>
  <c r="AT40" i="27"/>
  <c r="AT41" i="27"/>
  <c r="AT42" i="27"/>
  <c r="AT43" i="27"/>
  <c r="AT44" i="27"/>
  <c r="AT45" i="27"/>
  <c r="AT46" i="27"/>
  <c r="AT47" i="27"/>
  <c r="AT48" i="27"/>
  <c r="AT49" i="27"/>
  <c r="AT50" i="27"/>
  <c r="AT51" i="27"/>
  <c r="AT37" i="27"/>
  <c r="AS38" i="27"/>
  <c r="AS39" i="27"/>
  <c r="AS40" i="27"/>
  <c r="AS41" i="27"/>
  <c r="AS42" i="27"/>
  <c r="AS43" i="27"/>
  <c r="AS44" i="27"/>
  <c r="AS45" i="27"/>
  <c r="AS46" i="27"/>
  <c r="AS47" i="27"/>
  <c r="AS48" i="27"/>
  <c r="AS49" i="27"/>
  <c r="AS50" i="27"/>
  <c r="AS51" i="27"/>
  <c r="AS52" i="27"/>
  <c r="AS37" i="27"/>
  <c r="AR38" i="27"/>
  <c r="AR39" i="27"/>
  <c r="AR40" i="27"/>
  <c r="AR41" i="27"/>
  <c r="AR42" i="27"/>
  <c r="AR43" i="27"/>
  <c r="AR44" i="27"/>
  <c r="AR45" i="27"/>
  <c r="AR46" i="27"/>
  <c r="AR47" i="27"/>
  <c r="AR48" i="27"/>
  <c r="AR49" i="27"/>
  <c r="AR50" i="27"/>
  <c r="AR51" i="27"/>
  <c r="AR52" i="27"/>
  <c r="AR37" i="27"/>
  <c r="AQ38" i="27"/>
  <c r="AQ39" i="27"/>
  <c r="AQ40" i="27"/>
  <c r="AQ41" i="27"/>
  <c r="AQ42" i="27"/>
  <c r="AQ43" i="27"/>
  <c r="AQ44" i="27"/>
  <c r="AQ45" i="27"/>
  <c r="AQ46" i="27"/>
  <c r="AQ47" i="27"/>
  <c r="AQ48" i="27"/>
  <c r="AQ49" i="27"/>
  <c r="AQ50" i="27"/>
  <c r="AQ51" i="27"/>
  <c r="AQ52" i="27"/>
  <c r="AQ37" i="27"/>
  <c r="AP38" i="27"/>
  <c r="AP39" i="27"/>
  <c r="AP40" i="27"/>
  <c r="AP41" i="27"/>
  <c r="AP42" i="27"/>
  <c r="AP43" i="27"/>
  <c r="AP44" i="27"/>
  <c r="AP45" i="27"/>
  <c r="AP46" i="27"/>
  <c r="AP47" i="27"/>
  <c r="AP48" i="27"/>
  <c r="AP49" i="27"/>
  <c r="AP50" i="27"/>
  <c r="AP51" i="27"/>
  <c r="AP52" i="27"/>
  <c r="AP37" i="27"/>
  <c r="AO38" i="27"/>
  <c r="AO39" i="27"/>
  <c r="AO40" i="27"/>
  <c r="AO41" i="27"/>
  <c r="AO42" i="27"/>
  <c r="AO43" i="27"/>
  <c r="AO44" i="27"/>
  <c r="AO45" i="27"/>
  <c r="AO46" i="27"/>
  <c r="AO47" i="27"/>
  <c r="AO48" i="27"/>
  <c r="AO49" i="27"/>
  <c r="AO50" i="27"/>
  <c r="AO51" i="27"/>
  <c r="AO52" i="27"/>
  <c r="AO37" i="27"/>
  <c r="AN38" i="27"/>
  <c r="AN39" i="27"/>
  <c r="AN40" i="27"/>
  <c r="AN41" i="27"/>
  <c r="AN42" i="27"/>
  <c r="AN43" i="27"/>
  <c r="AN44" i="27"/>
  <c r="AN45" i="27"/>
  <c r="AN46" i="27"/>
  <c r="AN47" i="27"/>
  <c r="AN48" i="27"/>
  <c r="AN49" i="27"/>
  <c r="AN50" i="27"/>
  <c r="AN51" i="27"/>
  <c r="AN52" i="27"/>
  <c r="AN37" i="27"/>
  <c r="AM38" i="27"/>
  <c r="AM39" i="27"/>
  <c r="AM40" i="27"/>
  <c r="AM41" i="27"/>
  <c r="AM42" i="27"/>
  <c r="AM43" i="27"/>
  <c r="AM44" i="27"/>
  <c r="AM45" i="27"/>
  <c r="AM46" i="27"/>
  <c r="AM47" i="27"/>
  <c r="AM48" i="27"/>
  <c r="AM49" i="27"/>
  <c r="AM50" i="27"/>
  <c r="AM51" i="27"/>
  <c r="AM52" i="27"/>
  <c r="AM37" i="27"/>
  <c r="AL38" i="27"/>
  <c r="AL39" i="27"/>
  <c r="AL40" i="27"/>
  <c r="AL41" i="27"/>
  <c r="AL42" i="27"/>
  <c r="AL43" i="27"/>
  <c r="AL44" i="27"/>
  <c r="AL45" i="27"/>
  <c r="AL46" i="27"/>
  <c r="AL47" i="27"/>
  <c r="AL48" i="27"/>
  <c r="AL49" i="27"/>
  <c r="AL50" i="27"/>
  <c r="AL51" i="27"/>
  <c r="AL52" i="27"/>
  <c r="AL37" i="27"/>
  <c r="AK38" i="27"/>
  <c r="AK39" i="27"/>
  <c r="AK40" i="27"/>
  <c r="AK41" i="27"/>
  <c r="AK42" i="27"/>
  <c r="AK43" i="27"/>
  <c r="AK44" i="27"/>
  <c r="AK45" i="27"/>
  <c r="AK46" i="27"/>
  <c r="AK47" i="27"/>
  <c r="AK48" i="27"/>
  <c r="AK49" i="27"/>
  <c r="AK50" i="27"/>
  <c r="AK51" i="27"/>
  <c r="AK52" i="27"/>
  <c r="AK37" i="27"/>
  <c r="AJ38" i="27"/>
  <c r="AJ39" i="27"/>
  <c r="AJ40" i="27"/>
  <c r="AJ41" i="27"/>
  <c r="AJ42" i="27"/>
  <c r="AJ43" i="27"/>
  <c r="AJ44" i="27"/>
  <c r="AJ45" i="27"/>
  <c r="AJ46" i="27"/>
  <c r="AJ47" i="27"/>
  <c r="AJ48" i="27"/>
  <c r="AJ49" i="27"/>
  <c r="AJ50" i="27"/>
  <c r="AJ51" i="27"/>
  <c r="AJ52" i="27"/>
  <c r="AJ37" i="27"/>
  <c r="AI38" i="27"/>
  <c r="AI39" i="27"/>
  <c r="AI40" i="27"/>
  <c r="AI41" i="27"/>
  <c r="AI42" i="27"/>
  <c r="AI43" i="27"/>
  <c r="AI44" i="27"/>
  <c r="AI45" i="27"/>
  <c r="AI46" i="27"/>
  <c r="AI47" i="27"/>
  <c r="AI48" i="27"/>
  <c r="AI49" i="27"/>
  <c r="AI50" i="27"/>
  <c r="AI51" i="27"/>
  <c r="AI52" i="27"/>
  <c r="AI37" i="27"/>
  <c r="AH38" i="27"/>
  <c r="AH39" i="27"/>
  <c r="AH40" i="27"/>
  <c r="AH41" i="27"/>
  <c r="AH42" i="27"/>
  <c r="AH43" i="27"/>
  <c r="AH44" i="27"/>
  <c r="AH45" i="27"/>
  <c r="AH46" i="27"/>
  <c r="AH47" i="27"/>
  <c r="AH48" i="27"/>
  <c r="AH49" i="27"/>
  <c r="AH50" i="27"/>
  <c r="AH51" i="27"/>
  <c r="AH52" i="27"/>
  <c r="AH37" i="27"/>
  <c r="AG52" i="27"/>
  <c r="AG38" i="27"/>
  <c r="AG39" i="27"/>
  <c r="AG40" i="27"/>
  <c r="AG41" i="27"/>
  <c r="AG42" i="27"/>
  <c r="AG43" i="27"/>
  <c r="AG44" i="27"/>
  <c r="AG45" i="27"/>
  <c r="AG46" i="27"/>
  <c r="AG47" i="27"/>
  <c r="AG48" i="27"/>
  <c r="AG49" i="27"/>
  <c r="AG50" i="27"/>
  <c r="AG51" i="27"/>
  <c r="AG37" i="27"/>
  <c r="AF37" i="27"/>
  <c r="AF38" i="27"/>
  <c r="AF39" i="27"/>
  <c r="AF40" i="27"/>
  <c r="AF41" i="27"/>
  <c r="AF42" i="27"/>
  <c r="AF43" i="27"/>
  <c r="AF44" i="27"/>
  <c r="AF45" i="27"/>
  <c r="AF46" i="27"/>
  <c r="AF47" i="27"/>
  <c r="AF48" i="27"/>
  <c r="AF49" i="27"/>
  <c r="AF50" i="27"/>
  <c r="AF51" i="27"/>
  <c r="AF52" i="27"/>
  <c r="AE38" i="27"/>
  <c r="AE39" i="27"/>
  <c r="AE40" i="27"/>
  <c r="AE41" i="27"/>
  <c r="AE42" i="27"/>
  <c r="AE43" i="27"/>
  <c r="AE44" i="27"/>
  <c r="AE45" i="27"/>
  <c r="AE46" i="27"/>
  <c r="AE47" i="27"/>
  <c r="AE48" i="27"/>
  <c r="AE49" i="27"/>
  <c r="AE50" i="27"/>
  <c r="AE51" i="27"/>
  <c r="AE52" i="27"/>
  <c r="AE37" i="27"/>
  <c r="AD38" i="27"/>
  <c r="AD39" i="27"/>
  <c r="AD40" i="27"/>
  <c r="AD41" i="27"/>
  <c r="AD42" i="27"/>
  <c r="AD43" i="27"/>
  <c r="AD44" i="27"/>
  <c r="AD45" i="27"/>
  <c r="AD46" i="27"/>
  <c r="AD47" i="27"/>
  <c r="AD48" i="27"/>
  <c r="AD49" i="27"/>
  <c r="AD50" i="27"/>
  <c r="AD51" i="27"/>
  <c r="AD52" i="27"/>
  <c r="AD37" i="27"/>
  <c r="AC38" i="27"/>
  <c r="AC39" i="27"/>
  <c r="AC40" i="27"/>
  <c r="AC41" i="27"/>
  <c r="AC42" i="27"/>
  <c r="AC43" i="27"/>
  <c r="AC44" i="27"/>
  <c r="AC45" i="27"/>
  <c r="AC46" i="27"/>
  <c r="AC47" i="27"/>
  <c r="AC48" i="27"/>
  <c r="AC49" i="27"/>
  <c r="AC50" i="27"/>
  <c r="AC51" i="27"/>
  <c r="AC52" i="27"/>
  <c r="AC37" i="27"/>
  <c r="AB38" i="27"/>
  <c r="AB39" i="27"/>
  <c r="AB40" i="27"/>
  <c r="AB41" i="27"/>
  <c r="AB42" i="27"/>
  <c r="AB43" i="27"/>
  <c r="AB44" i="27"/>
  <c r="AB45" i="27"/>
  <c r="AB46" i="27"/>
  <c r="AB47" i="27"/>
  <c r="AB48" i="27"/>
  <c r="AB49" i="27"/>
  <c r="AB50" i="27"/>
  <c r="AB51" i="27"/>
  <c r="AB52" i="27"/>
  <c r="AB37" i="27"/>
  <c r="AA38" i="27"/>
  <c r="AA39" i="27"/>
  <c r="AA40" i="27"/>
  <c r="AA41" i="27"/>
  <c r="AA42" i="27"/>
  <c r="AA43" i="27"/>
  <c r="AA44" i="27"/>
  <c r="AA45" i="27"/>
  <c r="AA46" i="27"/>
  <c r="AA47" i="27"/>
  <c r="AA48" i="27"/>
  <c r="AA49" i="27"/>
  <c r="AA50" i="27"/>
  <c r="AA51" i="27"/>
  <c r="AA52" i="27"/>
  <c r="AA37" i="27"/>
  <c r="Z38" i="27"/>
  <c r="Z39" i="27"/>
  <c r="Z40" i="27"/>
  <c r="Z41" i="27"/>
  <c r="Z42" i="27"/>
  <c r="Z43" i="27"/>
  <c r="Z44" i="27"/>
  <c r="Z45" i="27"/>
  <c r="Z46" i="27"/>
  <c r="Z47" i="27"/>
  <c r="Z48" i="27"/>
  <c r="Z49" i="27"/>
  <c r="Z50" i="27"/>
  <c r="Z51" i="27"/>
  <c r="Z52" i="27"/>
  <c r="Z37" i="27"/>
  <c r="Y37" i="27"/>
  <c r="Y38" i="27"/>
  <c r="Y39" i="27"/>
  <c r="Y40" i="27"/>
  <c r="Y41" i="27"/>
  <c r="Y42" i="27"/>
  <c r="Y43" i="27"/>
  <c r="Y44" i="27"/>
  <c r="Y45" i="27"/>
  <c r="Y46" i="27"/>
  <c r="Y47" i="27"/>
  <c r="Y48" i="27"/>
  <c r="Y49" i="27"/>
  <c r="Y50" i="27"/>
  <c r="Y51" i="27"/>
  <c r="Y52" i="27"/>
  <c r="X38" i="27"/>
  <c r="X39" i="27"/>
  <c r="X40" i="27"/>
  <c r="X41" i="27"/>
  <c r="X42" i="27"/>
  <c r="X43" i="27"/>
  <c r="X44" i="27"/>
  <c r="X45" i="27"/>
  <c r="X46" i="27"/>
  <c r="X47" i="27"/>
  <c r="X48" i="27"/>
  <c r="X49" i="27"/>
  <c r="X50" i="27"/>
  <c r="X51" i="27"/>
  <c r="X52" i="27"/>
  <c r="X37" i="27"/>
  <c r="W37" i="27"/>
  <c r="W38" i="27"/>
  <c r="W39" i="27"/>
  <c r="W40" i="27"/>
  <c r="W41" i="27"/>
  <c r="W42" i="27"/>
  <c r="W43" i="27"/>
  <c r="W44" i="27"/>
  <c r="W45" i="27"/>
  <c r="W46" i="27"/>
  <c r="W47" i="27"/>
  <c r="W48" i="27"/>
  <c r="W49" i="27"/>
  <c r="W50" i="27"/>
  <c r="W51" i="27"/>
  <c r="W52" i="27"/>
  <c r="V38" i="27"/>
  <c r="V39" i="27"/>
  <c r="V40" i="27"/>
  <c r="V41" i="27"/>
  <c r="V42" i="27"/>
  <c r="V43" i="27"/>
  <c r="V44" i="27"/>
  <c r="V45" i="27"/>
  <c r="V46" i="27"/>
  <c r="V47" i="27"/>
  <c r="V48" i="27"/>
  <c r="V49" i="27"/>
  <c r="V50" i="27"/>
  <c r="V51" i="27"/>
  <c r="V52" i="27"/>
  <c r="V37" i="27"/>
  <c r="U38" i="27"/>
  <c r="U39" i="27"/>
  <c r="U40" i="27"/>
  <c r="U41" i="27"/>
  <c r="U42" i="27"/>
  <c r="U43" i="27"/>
  <c r="U44" i="27"/>
  <c r="U45" i="27"/>
  <c r="U46" i="27"/>
  <c r="U47" i="27"/>
  <c r="U48" i="27"/>
  <c r="U49" i="27"/>
  <c r="U50" i="27"/>
  <c r="U51" i="27"/>
  <c r="U52" i="27"/>
  <c r="U37" i="27"/>
  <c r="T38" i="27"/>
  <c r="T39" i="27"/>
  <c r="T40" i="27"/>
  <c r="T41" i="27"/>
  <c r="T42" i="27"/>
  <c r="T43" i="27"/>
  <c r="T44" i="27"/>
  <c r="T45" i="27"/>
  <c r="T46" i="27"/>
  <c r="T47" i="27"/>
  <c r="T48" i="27"/>
  <c r="T49" i="27"/>
  <c r="T50" i="27"/>
  <c r="T51" i="27"/>
  <c r="T52" i="27"/>
  <c r="T37" i="27"/>
  <c r="S38" i="27"/>
  <c r="S39" i="27"/>
  <c r="S40" i="27"/>
  <c r="S41" i="27"/>
  <c r="S42" i="27"/>
  <c r="S43" i="27"/>
  <c r="S44" i="27"/>
  <c r="S45" i="27"/>
  <c r="S46" i="27"/>
  <c r="S47" i="27"/>
  <c r="S48" i="27"/>
  <c r="S49" i="27"/>
  <c r="S50" i="27"/>
  <c r="S51" i="27"/>
  <c r="S52" i="27"/>
  <c r="S37" i="27"/>
  <c r="R38" i="27"/>
  <c r="R39" i="27"/>
  <c r="R40" i="27"/>
  <c r="R41" i="27"/>
  <c r="R42" i="27"/>
  <c r="R43" i="27"/>
  <c r="R44" i="27"/>
  <c r="R45" i="27"/>
  <c r="R46" i="27"/>
  <c r="R47" i="27"/>
  <c r="R48" i="27"/>
  <c r="R49" i="27"/>
  <c r="R50" i="27"/>
  <c r="R51" i="27"/>
  <c r="R52" i="27"/>
  <c r="R37" i="27"/>
  <c r="Q38" i="27"/>
  <c r="Q39" i="27"/>
  <c r="Q40" i="27"/>
  <c r="Q41" i="27"/>
  <c r="Q42" i="27"/>
  <c r="Q43" i="27"/>
  <c r="Q44" i="27"/>
  <c r="Q45" i="27"/>
  <c r="Q46" i="27"/>
  <c r="Q47" i="27"/>
  <c r="Q48" i="27"/>
  <c r="Q49" i="27"/>
  <c r="Q50" i="27"/>
  <c r="Q51" i="27"/>
  <c r="Q52" i="27"/>
  <c r="Q37" i="27"/>
  <c r="P38" i="27"/>
  <c r="P39" i="27"/>
  <c r="P40" i="27"/>
  <c r="P41" i="27"/>
  <c r="P42" i="27"/>
  <c r="P43" i="27"/>
  <c r="P44" i="27"/>
  <c r="P45" i="27"/>
  <c r="P46" i="27"/>
  <c r="P47" i="27"/>
  <c r="P48" i="27"/>
  <c r="P49" i="27"/>
  <c r="P50" i="27"/>
  <c r="P51" i="27"/>
  <c r="P52" i="27"/>
  <c r="P37" i="27"/>
  <c r="O38" i="27"/>
  <c r="O39" i="27"/>
  <c r="O40" i="27"/>
  <c r="O41" i="27"/>
  <c r="O42" i="27"/>
  <c r="O43" i="27"/>
  <c r="O44" i="27"/>
  <c r="O45" i="27"/>
  <c r="O46" i="27"/>
  <c r="O47" i="27"/>
  <c r="O48" i="27"/>
  <c r="O49" i="27"/>
  <c r="O50" i="27"/>
  <c r="O51" i="27"/>
  <c r="O52" i="27"/>
  <c r="O37" i="27"/>
  <c r="N38" i="27"/>
  <c r="N39" i="27"/>
  <c r="N40" i="27"/>
  <c r="N41" i="27"/>
  <c r="N42" i="27"/>
  <c r="N43" i="27"/>
  <c r="N44" i="27"/>
  <c r="N45" i="27"/>
  <c r="N46" i="27"/>
  <c r="N47" i="27"/>
  <c r="N48" i="27"/>
  <c r="N49" i="27"/>
  <c r="N50" i="27"/>
  <c r="N51" i="27"/>
  <c r="N52" i="27"/>
  <c r="N37" i="27"/>
  <c r="M38" i="27"/>
  <c r="M39" i="27"/>
  <c r="M40" i="27"/>
  <c r="M41" i="27"/>
  <c r="M42" i="27"/>
  <c r="M43" i="27"/>
  <c r="M44" i="27"/>
  <c r="M45" i="27"/>
  <c r="M46" i="27"/>
  <c r="M47" i="27"/>
  <c r="M48" i="27"/>
  <c r="M49" i="27"/>
  <c r="M50" i="27"/>
  <c r="M51" i="27"/>
  <c r="M52" i="27"/>
  <c r="M37" i="27"/>
  <c r="L38" i="27"/>
  <c r="L39" i="27"/>
  <c r="L40" i="27"/>
  <c r="L41" i="27"/>
  <c r="L42" i="27"/>
  <c r="L43" i="27"/>
  <c r="L44" i="27"/>
  <c r="L45" i="27"/>
  <c r="L46" i="27"/>
  <c r="L47" i="27"/>
  <c r="L48" i="27"/>
  <c r="L49" i="27"/>
  <c r="L50" i="27"/>
  <c r="L51" i="27"/>
  <c r="L52" i="27"/>
  <c r="L37" i="27"/>
  <c r="K37" i="27"/>
  <c r="K38" i="27"/>
  <c r="K39" i="27"/>
  <c r="K40" i="27"/>
  <c r="K41" i="27"/>
  <c r="K42" i="27"/>
  <c r="K43" i="27"/>
  <c r="K44" i="27"/>
  <c r="K45" i="27"/>
  <c r="K46" i="27"/>
  <c r="K47" i="27"/>
  <c r="K48" i="27"/>
  <c r="K49" i="27"/>
  <c r="K50" i="27"/>
  <c r="K51" i="27"/>
  <c r="K52" i="27"/>
  <c r="J52" i="27"/>
  <c r="J38" i="27"/>
  <c r="J39" i="27"/>
  <c r="J40" i="27"/>
  <c r="J41" i="27"/>
  <c r="J42" i="27"/>
  <c r="J43" i="27"/>
  <c r="J44" i="27"/>
  <c r="J45" i="27"/>
  <c r="J46" i="27"/>
  <c r="J47" i="27"/>
  <c r="J48" i="27"/>
  <c r="J49" i="27"/>
  <c r="J50" i="27"/>
  <c r="J51" i="27"/>
  <c r="J37" i="27"/>
  <c r="I38" i="27"/>
  <c r="I39" i="27"/>
  <c r="I40" i="27"/>
  <c r="I41" i="27"/>
  <c r="I42" i="27"/>
  <c r="I43" i="27"/>
  <c r="I44" i="27"/>
  <c r="I45" i="27"/>
  <c r="I46" i="27"/>
  <c r="I47" i="27"/>
  <c r="I48" i="27"/>
  <c r="I49" i="27"/>
  <c r="I50" i="27"/>
  <c r="I51" i="27"/>
  <c r="I52" i="27"/>
  <c r="I37" i="27"/>
  <c r="H38" i="27"/>
  <c r="H39" i="27"/>
  <c r="H40" i="27"/>
  <c r="H41" i="27"/>
  <c r="H42" i="27"/>
  <c r="H43" i="27"/>
  <c r="H44" i="27"/>
  <c r="H45" i="27"/>
  <c r="H46" i="27"/>
  <c r="H47" i="27"/>
  <c r="H48" i="27"/>
  <c r="H49" i="27"/>
  <c r="H50" i="27"/>
  <c r="H51" i="27"/>
  <c r="H52" i="27"/>
  <c r="H37" i="27"/>
  <c r="G38" i="27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G37" i="27"/>
  <c r="F38" i="27"/>
  <c r="F39" i="27"/>
  <c r="F40" i="27"/>
  <c r="F41" i="27"/>
  <c r="F42" i="27"/>
  <c r="F43" i="27"/>
  <c r="F44" i="27"/>
  <c r="F45" i="27"/>
  <c r="F46" i="27"/>
  <c r="F47" i="27"/>
  <c r="F48" i="27"/>
  <c r="F49" i="27"/>
  <c r="F50" i="27"/>
  <c r="F51" i="27"/>
  <c r="F52" i="27"/>
  <c r="F37" i="27"/>
  <c r="E38" i="27"/>
  <c r="E39" i="27"/>
  <c r="E40" i="27"/>
  <c r="E41" i="27"/>
  <c r="E42" i="27"/>
  <c r="E43" i="27"/>
  <c r="E44" i="27"/>
  <c r="E45" i="27"/>
  <c r="E46" i="27"/>
  <c r="E47" i="27"/>
  <c r="E48" i="27"/>
  <c r="E49" i="27"/>
  <c r="E50" i="27"/>
  <c r="E51" i="27"/>
  <c r="E52" i="27"/>
  <c r="E37" i="27"/>
  <c r="D38" i="27"/>
  <c r="D39" i="27"/>
  <c r="D40" i="27"/>
  <c r="D41" i="27"/>
  <c r="D42" i="27"/>
  <c r="D43" i="27"/>
  <c r="D44" i="27"/>
  <c r="D45" i="27"/>
  <c r="D46" i="27"/>
  <c r="D47" i="27"/>
  <c r="D48" i="27"/>
  <c r="D49" i="27"/>
  <c r="D50" i="27"/>
  <c r="D51" i="27"/>
  <c r="D52" i="27"/>
  <c r="D37" i="27"/>
  <c r="C38" i="27"/>
  <c r="C39" i="27"/>
  <c r="C40" i="27"/>
  <c r="C41" i="27"/>
  <c r="C42" i="27"/>
  <c r="C43" i="27"/>
  <c r="C44" i="27"/>
  <c r="C45" i="27"/>
  <c r="C46" i="27"/>
  <c r="C47" i="27"/>
  <c r="C48" i="27"/>
  <c r="C49" i="27"/>
  <c r="C50" i="27"/>
  <c r="C51" i="27"/>
  <c r="C52" i="27"/>
  <c r="C37" i="27"/>
  <c r="B52" i="27"/>
  <c r="B38" i="27"/>
  <c r="B39" i="27"/>
  <c r="B40" i="27"/>
  <c r="B41" i="27"/>
  <c r="B42" i="27"/>
  <c r="B43" i="27"/>
  <c r="B44" i="27"/>
  <c r="B45" i="27"/>
  <c r="B46" i="27"/>
  <c r="B47" i="27"/>
  <c r="B48" i="27"/>
  <c r="B49" i="27"/>
  <c r="B50" i="27"/>
  <c r="B51" i="27"/>
  <c r="B37" i="27"/>
  <c r="B20" i="34" l="1"/>
  <c r="J35" i="33"/>
  <c r="J39" i="33"/>
  <c r="C20" i="34"/>
  <c r="D20" i="34"/>
  <c r="E20" i="34"/>
  <c r="F20" i="34"/>
  <c r="G20" i="34"/>
  <c r="G20" i="36"/>
  <c r="H20" i="33"/>
  <c r="H20" i="36"/>
  <c r="I20" i="33"/>
  <c r="I20" i="36"/>
  <c r="J20" i="33"/>
  <c r="J20" i="36"/>
  <c r="B21" i="33"/>
  <c r="C21" i="33"/>
  <c r="D21" i="33"/>
  <c r="E21" i="33"/>
  <c r="F21" i="33"/>
  <c r="G21" i="33"/>
  <c r="H21" i="33"/>
  <c r="I21" i="33"/>
  <c r="J21" i="33"/>
  <c r="D14" i="33"/>
  <c r="F54" i="27"/>
  <c r="C10" i="33"/>
  <c r="D10" i="33"/>
  <c r="E10" i="33"/>
  <c r="F10" i="33"/>
  <c r="G10" i="33"/>
  <c r="H10" i="33"/>
  <c r="I10" i="33"/>
  <c r="J10" i="33"/>
  <c r="B12" i="33"/>
  <c r="C12" i="33"/>
  <c r="D12" i="33"/>
  <c r="F12" i="33"/>
  <c r="G12" i="33"/>
  <c r="H12" i="33"/>
  <c r="I12" i="33"/>
  <c r="J12" i="33"/>
  <c r="AS32" i="32"/>
  <c r="AP31" i="32"/>
  <c r="AQ30" i="32"/>
  <c r="J29" i="32"/>
  <c r="G25" i="36"/>
  <c r="H25" i="36"/>
  <c r="I25" i="36"/>
  <c r="J25" i="36"/>
  <c r="B26" i="36"/>
  <c r="C26" i="36"/>
  <c r="D26" i="36"/>
  <c r="E26" i="36"/>
  <c r="F26" i="36"/>
  <c r="G26" i="36"/>
  <c r="H26" i="36"/>
  <c r="I26" i="36"/>
  <c r="J26" i="36"/>
  <c r="AR64" i="31"/>
  <c r="G25" i="33"/>
  <c r="H25" i="33"/>
  <c r="I25" i="33"/>
  <c r="J25" i="33"/>
  <c r="B26" i="33"/>
  <c r="C26" i="33"/>
  <c r="D26" i="33"/>
  <c r="E26" i="33"/>
  <c r="F26" i="33"/>
  <c r="G26" i="33"/>
  <c r="H26" i="33"/>
  <c r="I26" i="33"/>
  <c r="J26" i="33"/>
  <c r="B27" i="33"/>
  <c r="C27" i="33"/>
  <c r="D27" i="33"/>
  <c r="E27" i="33"/>
  <c r="F27" i="33"/>
  <c r="G27" i="33"/>
  <c r="H27" i="33"/>
  <c r="I27" i="33"/>
  <c r="C20" i="35"/>
  <c r="D20" i="35"/>
  <c r="E20" i="35"/>
  <c r="F20" i="35"/>
  <c r="C10" i="36"/>
  <c r="D10" i="36"/>
  <c r="E10" i="36"/>
  <c r="F10" i="36"/>
  <c r="G10" i="36"/>
  <c r="H10" i="36"/>
  <c r="I10" i="36"/>
  <c r="J10" i="36"/>
  <c r="C9" i="36"/>
  <c r="D9" i="36"/>
  <c r="E9" i="36"/>
  <c r="F9" i="36"/>
  <c r="G9" i="36"/>
  <c r="H9" i="36"/>
  <c r="I9" i="36"/>
  <c r="E14" i="36"/>
  <c r="AO32" i="32"/>
  <c r="AI32" i="32"/>
  <c r="AE31" i="32"/>
  <c r="AD30" i="32"/>
  <c r="AH30" i="32"/>
  <c r="AT29" i="32"/>
  <c r="AB61" i="32"/>
  <c r="AC29" i="32"/>
  <c r="AK29" i="32"/>
  <c r="V31" i="32"/>
  <c r="O31" i="32"/>
  <c r="F31" i="32"/>
  <c r="C30" i="32"/>
  <c r="G30" i="32"/>
  <c r="G39" i="33"/>
  <c r="AB29" i="32"/>
  <c r="B29" i="32"/>
  <c r="AQ62" i="31"/>
  <c r="AN63" i="31"/>
  <c r="AO64" i="31"/>
  <c r="B27" i="36"/>
  <c r="C27" i="36"/>
  <c r="D27" i="36"/>
  <c r="E27" i="36"/>
  <c r="F27" i="36"/>
  <c r="G27" i="36"/>
  <c r="H27" i="36"/>
  <c r="I27" i="36"/>
  <c r="B22" i="36"/>
  <c r="C22" i="36"/>
  <c r="D22" i="36"/>
  <c r="E22" i="36"/>
  <c r="F22" i="36"/>
  <c r="G22" i="36"/>
  <c r="H22" i="36"/>
  <c r="I22" i="36"/>
  <c r="J22" i="36"/>
  <c r="B21" i="36"/>
  <c r="C21" i="36"/>
  <c r="D21" i="36"/>
  <c r="E21" i="36"/>
  <c r="F21" i="36"/>
  <c r="G21" i="36"/>
  <c r="H21" i="36"/>
  <c r="I21" i="36"/>
  <c r="J21" i="36"/>
  <c r="AM62" i="31"/>
  <c r="G17" i="36"/>
  <c r="B12" i="36"/>
  <c r="C12" i="36"/>
  <c r="D12" i="36"/>
  <c r="G12" i="36"/>
  <c r="H12" i="36"/>
  <c r="I12" i="36"/>
  <c r="J12" i="36"/>
  <c r="B11" i="36"/>
  <c r="C11" i="36"/>
  <c r="D11" i="36"/>
  <c r="F11" i="36"/>
  <c r="H11" i="36"/>
  <c r="I11" i="36"/>
  <c r="J11" i="36"/>
  <c r="B15" i="34"/>
  <c r="C15" i="34"/>
  <c r="E15" i="34"/>
  <c r="F15" i="34"/>
  <c r="B14" i="34"/>
  <c r="F14" i="34"/>
  <c r="G14" i="34"/>
  <c r="H14" i="34"/>
  <c r="I14" i="34"/>
  <c r="J14" i="34"/>
  <c r="B13" i="34"/>
  <c r="C13" i="34"/>
  <c r="D13" i="34"/>
  <c r="E13" i="34"/>
  <c r="F13" i="34"/>
  <c r="G13" i="34"/>
  <c r="H13" i="34"/>
  <c r="I13" i="34"/>
  <c r="E11" i="34"/>
  <c r="G11" i="34"/>
  <c r="Q29" i="32"/>
  <c r="B25" i="34"/>
  <c r="C25" i="34"/>
  <c r="D25" i="34"/>
  <c r="E25" i="34"/>
  <c r="F25" i="34"/>
  <c r="B22" i="33"/>
  <c r="C22" i="33"/>
  <c r="D22" i="33"/>
  <c r="E22" i="33"/>
  <c r="F22" i="33"/>
  <c r="G22" i="33"/>
  <c r="H22" i="33"/>
  <c r="I22" i="33"/>
  <c r="J22" i="33"/>
  <c r="C19" i="35"/>
  <c r="D19" i="35"/>
  <c r="E19" i="35"/>
  <c r="F19" i="35"/>
  <c r="G19" i="35"/>
  <c r="H19" i="35"/>
  <c r="I19" i="35"/>
  <c r="J19" i="35"/>
  <c r="B11" i="33"/>
  <c r="C11" i="33"/>
  <c r="D11" i="33"/>
  <c r="F11" i="33"/>
  <c r="H11" i="33"/>
  <c r="I11" i="33"/>
  <c r="J11" i="33"/>
  <c r="B10" i="34"/>
  <c r="B9" i="33"/>
  <c r="C9" i="33"/>
  <c r="D9" i="33"/>
  <c r="E9" i="33"/>
  <c r="F9" i="33"/>
  <c r="G9" i="33"/>
  <c r="H9" i="33"/>
  <c r="I9" i="33"/>
  <c r="J9" i="33"/>
  <c r="AA62" i="32"/>
  <c r="J39" i="34"/>
  <c r="D39" i="33"/>
  <c r="G39" i="35"/>
  <c r="F39" i="35"/>
  <c r="E39" i="36"/>
  <c r="Q64" i="32"/>
  <c r="C39" i="36"/>
  <c r="H61" i="32"/>
  <c r="I35" i="35"/>
  <c r="U31" i="32"/>
  <c r="T29" i="32"/>
  <c r="G35" i="34"/>
  <c r="R31" i="32"/>
  <c r="R29" i="32"/>
  <c r="H29" i="32"/>
  <c r="I29" i="32"/>
  <c r="AL62" i="31"/>
  <c r="C25" i="35"/>
  <c r="D25" i="35"/>
  <c r="E25" i="35"/>
  <c r="F25" i="35"/>
  <c r="C24" i="35"/>
  <c r="D24" i="35"/>
  <c r="E24" i="35"/>
  <c r="F24" i="35"/>
  <c r="G24" i="35"/>
  <c r="H24" i="35"/>
  <c r="I24" i="35"/>
  <c r="J24" i="35"/>
  <c r="B24" i="34"/>
  <c r="C24" i="34"/>
  <c r="D24" i="34"/>
  <c r="E24" i="34"/>
  <c r="F24" i="34"/>
  <c r="G24" i="34"/>
  <c r="H24" i="34"/>
  <c r="I24" i="34"/>
  <c r="J24" i="34"/>
  <c r="B19" i="34"/>
  <c r="C19" i="34"/>
  <c r="D19" i="34"/>
  <c r="E19" i="34"/>
  <c r="F19" i="34"/>
  <c r="G19" i="34"/>
  <c r="H19" i="34"/>
  <c r="I19" i="34"/>
  <c r="J19" i="34"/>
  <c r="E12" i="34"/>
  <c r="F12" i="34"/>
  <c r="B9" i="34"/>
  <c r="J9" i="34"/>
  <c r="D35" i="36"/>
  <c r="N33" i="35"/>
  <c r="N38" i="35"/>
  <c r="G39" i="34"/>
  <c r="G35" i="33"/>
  <c r="H39" i="34"/>
  <c r="I35" i="34"/>
  <c r="B39" i="33"/>
  <c r="H35" i="35"/>
  <c r="C35" i="36"/>
  <c r="C35" i="35"/>
  <c r="F35" i="34"/>
  <c r="D39" i="35"/>
  <c r="H39" i="33"/>
  <c r="E35" i="33"/>
  <c r="F35" i="35"/>
  <c r="J39" i="36"/>
  <c r="C39" i="35"/>
  <c r="E39" i="35"/>
  <c r="D39" i="34"/>
  <c r="F35" i="36"/>
  <c r="J35" i="35"/>
  <c r="N31" i="35"/>
  <c r="I39" i="36"/>
  <c r="C39" i="34"/>
  <c r="E39" i="34"/>
  <c r="N34" i="34"/>
  <c r="N38" i="36"/>
  <c r="D39" i="36"/>
  <c r="N38" i="34"/>
  <c r="C39" i="33"/>
  <c r="N33" i="36"/>
  <c r="G35" i="36"/>
  <c r="G35" i="35"/>
  <c r="E35" i="34"/>
  <c r="F39" i="36"/>
  <c r="H39" i="35"/>
  <c r="J39" i="35"/>
  <c r="I39" i="34"/>
  <c r="B39" i="34"/>
  <c r="I35" i="36"/>
  <c r="D35" i="35"/>
  <c r="I35" i="33"/>
  <c r="C35" i="33"/>
  <c r="J35" i="36"/>
  <c r="E35" i="35"/>
  <c r="H35" i="34"/>
  <c r="C35" i="34"/>
  <c r="N38" i="33"/>
  <c r="E39" i="33"/>
  <c r="N34" i="33"/>
  <c r="F39" i="34"/>
  <c r="I39" i="33"/>
  <c r="H35" i="36"/>
  <c r="D35" i="34"/>
  <c r="G39" i="36"/>
  <c r="F39" i="33"/>
  <c r="N32" i="33"/>
  <c r="N33" i="33"/>
  <c r="J35" i="34"/>
  <c r="D35" i="33"/>
  <c r="H35" i="33"/>
  <c r="N36" i="35"/>
  <c r="E35" i="36"/>
  <c r="N37" i="33"/>
  <c r="N33" i="34"/>
  <c r="N36" i="36"/>
  <c r="N30" i="35"/>
  <c r="N32" i="35"/>
  <c r="N34" i="35"/>
  <c r="N37" i="35"/>
  <c r="H39" i="36"/>
  <c r="N37" i="34"/>
  <c r="N32" i="36"/>
  <c r="N36" i="33"/>
  <c r="N32" i="34"/>
  <c r="N31" i="34"/>
  <c r="F35" i="33"/>
  <c r="N30" i="33"/>
  <c r="B35" i="33"/>
  <c r="I39" i="35"/>
  <c r="N34" i="36"/>
  <c r="N30" i="34"/>
  <c r="N36" i="34"/>
  <c r="N31" i="36"/>
  <c r="B35" i="34"/>
  <c r="N37" i="36"/>
  <c r="N31" i="33"/>
  <c r="N30" i="36"/>
  <c r="B19" i="36"/>
  <c r="B24" i="36"/>
  <c r="C19" i="36"/>
  <c r="D19" i="33"/>
  <c r="D24" i="33"/>
  <c r="E19" i="33"/>
  <c r="E19" i="36"/>
  <c r="E24" i="36"/>
  <c r="F19" i="36"/>
  <c r="F24" i="36"/>
  <c r="G19" i="36"/>
  <c r="G24" i="36"/>
  <c r="H19" i="36"/>
  <c r="H24" i="36"/>
  <c r="I19" i="36"/>
  <c r="I24" i="36"/>
  <c r="J19" i="36"/>
  <c r="B20" i="33"/>
  <c r="B25" i="33"/>
  <c r="C20" i="33"/>
  <c r="C25" i="33"/>
  <c r="C25" i="36"/>
  <c r="D20" i="36"/>
  <c r="D25" i="36"/>
  <c r="E20" i="36"/>
  <c r="E25" i="36"/>
  <c r="F25" i="33"/>
  <c r="G20" i="33"/>
  <c r="B24" i="33"/>
  <c r="C19" i="33"/>
  <c r="C24" i="33"/>
  <c r="C24" i="36"/>
  <c r="D19" i="36"/>
  <c r="D24" i="36"/>
  <c r="E24" i="33"/>
  <c r="F19" i="33"/>
  <c r="F24" i="33"/>
  <c r="G19" i="33"/>
  <c r="G24" i="33"/>
  <c r="H19" i="33"/>
  <c r="H24" i="33"/>
  <c r="I19" i="33"/>
  <c r="I24" i="33"/>
  <c r="J19" i="33"/>
  <c r="J24" i="33"/>
  <c r="J24" i="36"/>
  <c r="B20" i="36"/>
  <c r="B25" i="36"/>
  <c r="C20" i="36"/>
  <c r="D20" i="33"/>
  <c r="D25" i="33"/>
  <c r="E20" i="33"/>
  <c r="E25" i="33"/>
  <c r="F20" i="33"/>
  <c r="F20" i="36"/>
  <c r="F25" i="36"/>
  <c r="N28" i="36"/>
  <c r="J27" i="34"/>
  <c r="J27" i="35"/>
  <c r="N28" i="33"/>
  <c r="G20" i="35"/>
  <c r="G25" i="34"/>
  <c r="G25" i="35"/>
  <c r="H20" i="34"/>
  <c r="H20" i="35"/>
  <c r="H25" i="34"/>
  <c r="H25" i="35"/>
  <c r="I20" i="34"/>
  <c r="I20" i="35"/>
  <c r="I25" i="34"/>
  <c r="I25" i="35"/>
  <c r="J20" i="34"/>
  <c r="J20" i="35"/>
  <c r="J25" i="34"/>
  <c r="J25" i="35"/>
  <c r="B21" i="34"/>
  <c r="B26" i="34"/>
  <c r="C21" i="34"/>
  <c r="C21" i="35"/>
  <c r="C26" i="34"/>
  <c r="C26" i="35"/>
  <c r="D21" i="34"/>
  <c r="D21" i="35"/>
  <c r="D26" i="34"/>
  <c r="D26" i="35"/>
  <c r="E21" i="34"/>
  <c r="E21" i="35"/>
  <c r="E26" i="34"/>
  <c r="E26" i="35"/>
  <c r="F21" i="34"/>
  <c r="F21" i="35"/>
  <c r="F26" i="34"/>
  <c r="F26" i="35"/>
  <c r="G21" i="34"/>
  <c r="G21" i="35"/>
  <c r="G26" i="34"/>
  <c r="G26" i="35"/>
  <c r="H21" i="34"/>
  <c r="H21" i="35"/>
  <c r="H26" i="34"/>
  <c r="H26" i="35"/>
  <c r="I21" i="34"/>
  <c r="I21" i="35"/>
  <c r="I26" i="34"/>
  <c r="I26" i="35"/>
  <c r="J21" i="34"/>
  <c r="J21" i="35"/>
  <c r="J26" i="34"/>
  <c r="J26" i="35"/>
  <c r="B22" i="34"/>
  <c r="B27" i="34"/>
  <c r="C22" i="34"/>
  <c r="C22" i="35"/>
  <c r="C27" i="34"/>
  <c r="C27" i="35"/>
  <c r="D22" i="34"/>
  <c r="D22" i="35"/>
  <c r="D27" i="34"/>
  <c r="D27" i="35"/>
  <c r="E22" i="34"/>
  <c r="E22" i="35"/>
  <c r="E27" i="34"/>
  <c r="E27" i="35"/>
  <c r="F22" i="34"/>
  <c r="F22" i="35"/>
  <c r="F27" i="34"/>
  <c r="F27" i="35"/>
  <c r="G22" i="34"/>
  <c r="G22" i="35"/>
  <c r="G27" i="34"/>
  <c r="G27" i="35"/>
  <c r="H22" i="34"/>
  <c r="H22" i="35"/>
  <c r="H27" i="34"/>
  <c r="H27" i="35"/>
  <c r="I22" i="34"/>
  <c r="I22" i="35"/>
  <c r="I27" i="34"/>
  <c r="I27" i="35"/>
  <c r="J22" i="34"/>
  <c r="J22" i="35"/>
  <c r="J27" i="36"/>
  <c r="N28" i="35"/>
  <c r="N28" i="34"/>
  <c r="D9" i="34"/>
  <c r="G9" i="34"/>
  <c r="I9" i="34"/>
  <c r="E10" i="34"/>
  <c r="G10" i="34"/>
  <c r="I10" i="34"/>
  <c r="C11" i="34"/>
  <c r="F11" i="34"/>
  <c r="J11" i="34"/>
  <c r="D12" i="34"/>
  <c r="G12" i="34"/>
  <c r="J12" i="34"/>
  <c r="C9" i="34"/>
  <c r="E9" i="34"/>
  <c r="F9" i="34"/>
  <c r="H9" i="34"/>
  <c r="C10" i="34"/>
  <c r="D10" i="34"/>
  <c r="F10" i="34"/>
  <c r="H10" i="34"/>
  <c r="J10" i="34"/>
  <c r="B11" i="34"/>
  <c r="D11" i="34"/>
  <c r="H11" i="34"/>
  <c r="I11" i="34"/>
  <c r="B12" i="34"/>
  <c r="C12" i="34"/>
  <c r="H12" i="34"/>
  <c r="I12" i="34"/>
  <c r="B9" i="36"/>
  <c r="J9" i="36"/>
  <c r="B10" i="36"/>
  <c r="B10" i="33"/>
  <c r="E11" i="36"/>
  <c r="E11" i="33"/>
  <c r="G11" i="36"/>
  <c r="G11" i="33"/>
  <c r="E12" i="36"/>
  <c r="E12" i="33"/>
  <c r="F12" i="36"/>
  <c r="J13" i="36"/>
  <c r="F14" i="33"/>
  <c r="C14" i="36"/>
  <c r="D14" i="34"/>
  <c r="D15" i="36"/>
  <c r="D15" i="33"/>
  <c r="B13" i="33"/>
  <c r="B13" i="36"/>
  <c r="C13" i="33"/>
  <c r="C13" i="36"/>
  <c r="D13" i="33"/>
  <c r="D13" i="36"/>
  <c r="E13" i="33"/>
  <c r="E13" i="36"/>
  <c r="F13" i="33"/>
  <c r="F13" i="36"/>
  <c r="G13" i="33"/>
  <c r="G13" i="36"/>
  <c r="H13" i="33"/>
  <c r="H13" i="36"/>
  <c r="I13" i="33"/>
  <c r="I13" i="36"/>
  <c r="J13" i="33"/>
  <c r="J13" i="34"/>
  <c r="B14" i="33"/>
  <c r="B14" i="36"/>
  <c r="C14" i="33"/>
  <c r="C14" i="34"/>
  <c r="F14" i="36"/>
  <c r="G14" i="33"/>
  <c r="G14" i="36"/>
  <c r="H14" i="33"/>
  <c r="H14" i="36"/>
  <c r="I14" i="33"/>
  <c r="I14" i="36"/>
  <c r="J14" i="33"/>
  <c r="J14" i="36"/>
  <c r="B15" i="33"/>
  <c r="B15" i="36"/>
  <c r="C15" i="33"/>
  <c r="C15" i="36"/>
  <c r="D15" i="34"/>
  <c r="E15" i="33"/>
  <c r="E15" i="36"/>
  <c r="F15" i="33"/>
  <c r="F15" i="36"/>
  <c r="G15" i="33"/>
  <c r="G15" i="36"/>
  <c r="H15" i="33"/>
  <c r="H15" i="36"/>
  <c r="I15" i="33"/>
  <c r="I15" i="36"/>
  <c r="J15" i="33"/>
  <c r="J15" i="36"/>
  <c r="B16" i="33"/>
  <c r="B16" i="36"/>
  <c r="C16" i="33"/>
  <c r="C16" i="36"/>
  <c r="D16" i="33"/>
  <c r="D16" i="36"/>
  <c r="E16" i="33"/>
  <c r="E16" i="36"/>
  <c r="F16" i="33"/>
  <c r="F16" i="36"/>
  <c r="G16" i="33"/>
  <c r="G16" i="36"/>
  <c r="H16" i="33"/>
  <c r="H16" i="36"/>
  <c r="I16" i="33"/>
  <c r="I16" i="36"/>
  <c r="J16" i="33"/>
  <c r="J16" i="36"/>
  <c r="B17" i="33"/>
  <c r="B17" i="36"/>
  <c r="C17" i="33"/>
  <c r="C17" i="36"/>
  <c r="D17" i="33"/>
  <c r="D17" i="36"/>
  <c r="E17" i="33"/>
  <c r="E17" i="36"/>
  <c r="F17" i="33"/>
  <c r="F17" i="36"/>
  <c r="G17" i="33"/>
  <c r="G17" i="34"/>
  <c r="H17" i="33"/>
  <c r="H17" i="36"/>
  <c r="I17" i="33"/>
  <c r="I17" i="36"/>
  <c r="J17" i="33"/>
  <c r="J17" i="36"/>
  <c r="G15" i="34"/>
  <c r="H15" i="34"/>
  <c r="I15" i="34"/>
  <c r="J15" i="34"/>
  <c r="B16" i="34"/>
  <c r="C16" i="34"/>
  <c r="D16" i="34"/>
  <c r="E16" i="34"/>
  <c r="F16" i="34"/>
  <c r="G16" i="34"/>
  <c r="H16" i="34"/>
  <c r="I16" i="34"/>
  <c r="J16" i="34"/>
  <c r="B17" i="34"/>
  <c r="C17" i="34"/>
  <c r="D17" i="34"/>
  <c r="E17" i="34"/>
  <c r="F17" i="34"/>
  <c r="H17" i="34"/>
  <c r="I17" i="34"/>
  <c r="J17" i="34"/>
  <c r="E14" i="33"/>
  <c r="D14" i="36"/>
  <c r="E14" i="34"/>
  <c r="AP64" i="31"/>
  <c r="AQ64" i="31"/>
  <c r="B39" i="36"/>
  <c r="B39" i="35"/>
  <c r="B35" i="35"/>
  <c r="B35" i="36"/>
  <c r="B27" i="35"/>
  <c r="B26" i="35"/>
  <c r="B25" i="35"/>
  <c r="B24" i="35"/>
  <c r="B22" i="35"/>
  <c r="B21" i="35"/>
  <c r="B20" i="35"/>
  <c r="B19" i="35"/>
  <c r="G17" i="35"/>
  <c r="B17" i="35"/>
  <c r="C17" i="35"/>
  <c r="D17" i="35"/>
  <c r="E17" i="35"/>
  <c r="F17" i="35"/>
  <c r="H17" i="35"/>
  <c r="I17" i="35"/>
  <c r="J17" i="35"/>
  <c r="B16" i="35"/>
  <c r="C16" i="35"/>
  <c r="D16" i="35"/>
  <c r="E16" i="35"/>
  <c r="F16" i="35"/>
  <c r="G16" i="35"/>
  <c r="H16" i="35"/>
  <c r="I16" i="35"/>
  <c r="J16" i="35"/>
  <c r="D15" i="35"/>
  <c r="B15" i="35"/>
  <c r="C15" i="35"/>
  <c r="E15" i="35"/>
  <c r="F15" i="35"/>
  <c r="G15" i="35"/>
  <c r="H15" i="35"/>
  <c r="I15" i="35"/>
  <c r="J15" i="35"/>
  <c r="E14" i="35"/>
  <c r="D14" i="35"/>
  <c r="C14" i="35"/>
  <c r="B14" i="35"/>
  <c r="F14" i="35"/>
  <c r="G14" i="35"/>
  <c r="H14" i="35"/>
  <c r="I14" i="35"/>
  <c r="J14" i="35"/>
  <c r="J13" i="35"/>
  <c r="B13" i="35"/>
  <c r="C13" i="35"/>
  <c r="D13" i="35"/>
  <c r="E13" i="35"/>
  <c r="F13" i="35"/>
  <c r="G13" i="35"/>
  <c r="H13" i="35"/>
  <c r="I13" i="35"/>
  <c r="E12" i="35"/>
  <c r="F12" i="35"/>
  <c r="B12" i="35"/>
  <c r="C12" i="35"/>
  <c r="D12" i="35"/>
  <c r="G12" i="35"/>
  <c r="H12" i="35"/>
  <c r="I12" i="35"/>
  <c r="J12" i="35"/>
  <c r="E11" i="35"/>
  <c r="G11" i="35"/>
  <c r="B11" i="35"/>
  <c r="C11" i="35"/>
  <c r="D11" i="35"/>
  <c r="F11" i="35"/>
  <c r="H11" i="35"/>
  <c r="I11" i="35"/>
  <c r="J11" i="35"/>
  <c r="B10" i="35"/>
  <c r="C10" i="35"/>
  <c r="D10" i="35"/>
  <c r="E10" i="35"/>
  <c r="F10" i="35"/>
  <c r="G10" i="35"/>
  <c r="H10" i="35"/>
  <c r="I10" i="35"/>
  <c r="J10" i="35"/>
  <c r="B9" i="35"/>
  <c r="C9" i="35"/>
  <c r="E9" i="35"/>
  <c r="F9" i="35"/>
  <c r="G9" i="35"/>
  <c r="I9" i="35"/>
  <c r="J9" i="35"/>
  <c r="D9" i="35"/>
  <c r="H9" i="35"/>
  <c r="AL31" i="32"/>
  <c r="B31" i="32"/>
  <c r="AP62" i="31"/>
  <c r="AP30" i="32"/>
  <c r="B30" i="32"/>
  <c r="B19" i="33"/>
  <c r="K21" i="31"/>
  <c r="AG21" i="31"/>
  <c r="T24" i="31"/>
  <c r="T30" i="31" s="1"/>
  <c r="V22" i="31"/>
  <c r="V29" i="31" s="1"/>
  <c r="X28" i="31"/>
  <c r="X32" i="31" s="1"/>
  <c r="Y24" i="31"/>
  <c r="AA23" i="31"/>
  <c r="AE24" i="31"/>
  <c r="AE30" i="31" s="1"/>
  <c r="AF22" i="31"/>
  <c r="AF29" i="31" s="1"/>
  <c r="AG26" i="31"/>
  <c r="AJ24" i="31"/>
  <c r="AJ30" i="31" s="1"/>
  <c r="AK22" i="31"/>
  <c r="O54" i="31"/>
  <c r="O61" i="31" s="1"/>
  <c r="P22" i="31"/>
  <c r="P29" i="31" s="1"/>
  <c r="U22" i="31"/>
  <c r="U29" i="31" s="1"/>
  <c r="X56" i="31"/>
  <c r="Z54" i="31"/>
  <c r="Z61" i="31" s="1"/>
  <c r="AA21" i="31"/>
  <c r="AG54" i="31"/>
  <c r="AG61" i="31" s="1"/>
  <c r="B22" i="31"/>
  <c r="C22" i="31"/>
  <c r="C24" i="31"/>
  <c r="C54" i="31"/>
  <c r="C61" i="31" s="1"/>
  <c r="D22" i="31"/>
  <c r="D24" i="31"/>
  <c r="E22" i="31"/>
  <c r="E24" i="31"/>
  <c r="E26" i="31"/>
  <c r="E31" i="31" s="1"/>
  <c r="E53" i="31"/>
  <c r="F22" i="31"/>
  <c r="F29" i="31" s="1"/>
  <c r="G22" i="31"/>
  <c r="G24" i="31"/>
  <c r="G26" i="31"/>
  <c r="G31" i="31" s="1"/>
  <c r="G28" i="31"/>
  <c r="G53" i="31"/>
  <c r="H22" i="31"/>
  <c r="H29" i="31" s="1"/>
  <c r="H24" i="31"/>
  <c r="H28" i="31"/>
  <c r="H56" i="31"/>
  <c r="H62" i="31" s="1"/>
  <c r="I22" i="31"/>
  <c r="I29" i="31" s="1"/>
  <c r="I23" i="31"/>
  <c r="I26" i="31"/>
  <c r="I31" i="31" s="1"/>
  <c r="I53" i="31"/>
  <c r="I55" i="31"/>
  <c r="K22" i="31"/>
  <c r="K29" i="31" s="1"/>
  <c r="K23" i="31"/>
  <c r="K26" i="31"/>
  <c r="K31" i="31" s="1"/>
  <c r="K54" i="31"/>
  <c r="K61" i="31" s="1"/>
  <c r="L22" i="31"/>
  <c r="L29" i="31" s="1"/>
  <c r="L24" i="31"/>
  <c r="M22" i="31"/>
  <c r="M29" i="31" s="1"/>
  <c r="M23" i="31"/>
  <c r="M26" i="31"/>
  <c r="M31" i="31" s="1"/>
  <c r="M28" i="31"/>
  <c r="M32" i="31" s="1"/>
  <c r="M54" i="31"/>
  <c r="M61" i="31" s="1"/>
  <c r="O22" i="31"/>
  <c r="O29" i="31" s="1"/>
  <c r="O23" i="31"/>
  <c r="P23" i="31"/>
  <c r="P58" i="31"/>
  <c r="P63" i="31" s="1"/>
  <c r="Q22" i="31"/>
  <c r="Q29" i="31" s="1"/>
  <c r="Q24" i="31"/>
  <c r="Q30" i="31" s="1"/>
  <c r="Q26" i="31"/>
  <c r="Q31" i="31" s="1"/>
  <c r="Q54" i="31"/>
  <c r="Q61" i="31" s="1"/>
  <c r="R22" i="31"/>
  <c r="R29" i="31" s="1"/>
  <c r="R28" i="31"/>
  <c r="S22" i="31"/>
  <c r="S24" i="31"/>
  <c r="S30" i="31" s="1"/>
  <c r="S27" i="31"/>
  <c r="T22" i="31"/>
  <c r="T29" i="31" s="1"/>
  <c r="U23" i="31"/>
  <c r="U26" i="31"/>
  <c r="U31" i="31" s="1"/>
  <c r="U53" i="31"/>
  <c r="W22" i="31"/>
  <c r="W29" i="31" s="1"/>
  <c r="W24" i="31"/>
  <c r="W28" i="31"/>
  <c r="X22" i="31"/>
  <c r="X29" i="31" s="1"/>
  <c r="X24" i="31"/>
  <c r="X30" i="31" s="1"/>
  <c r="Y22" i="31"/>
  <c r="Y29" i="31" s="1"/>
  <c r="Y25" i="31"/>
  <c r="Y53" i="31"/>
  <c r="Y55" i="31"/>
  <c r="Z60" i="31"/>
  <c r="AA22" i="31"/>
  <c r="AA29" i="31" s="1"/>
  <c r="AA24" i="31"/>
  <c r="AA30" i="31" s="1"/>
  <c r="AB22" i="31"/>
  <c r="AB24" i="31"/>
  <c r="AB30" i="31" s="1"/>
  <c r="AC22" i="31"/>
  <c r="AC24" i="31"/>
  <c r="AC26" i="31"/>
  <c r="AC27" i="31"/>
  <c r="AC54" i="31"/>
  <c r="AD53" i="31"/>
  <c r="AE22" i="31"/>
  <c r="AE29" i="31" s="1"/>
  <c r="AE54" i="31"/>
  <c r="AE61" i="31" s="1"/>
  <c r="AF23" i="31"/>
  <c r="AG24" i="31"/>
  <c r="AG30" i="31" s="1"/>
  <c r="AH22" i="31"/>
  <c r="AH29" i="31" s="1"/>
  <c r="AH28" i="31"/>
  <c r="AH32" i="31" s="1"/>
  <c r="AI22" i="31"/>
  <c r="AI29" i="31" s="1"/>
  <c r="AI23" i="31"/>
  <c r="AI27" i="31"/>
  <c r="AJ22" i="31"/>
  <c r="AJ29" i="31" s="1"/>
  <c r="AK24" i="31"/>
  <c r="AK30" i="31" s="1"/>
  <c r="AK26" i="31"/>
  <c r="AK31" i="31" s="1"/>
  <c r="AK53" i="31"/>
  <c r="G54" i="31"/>
  <c r="G61" i="31" s="1"/>
  <c r="W62" i="32"/>
  <c r="B61" i="32"/>
  <c r="W63" i="32"/>
  <c r="B28" i="31"/>
  <c r="B32" i="31" s="1"/>
  <c r="G21" i="31"/>
  <c r="P24" i="31"/>
  <c r="AF24" i="31"/>
  <c r="AI24" i="31"/>
  <c r="AI30" i="31" s="1"/>
  <c r="AK54" i="31"/>
  <c r="I54" i="31"/>
  <c r="I61" i="31" s="1"/>
  <c r="W21" i="31"/>
  <c r="U54" i="31"/>
  <c r="U61" i="31" s="1"/>
  <c r="Y54" i="31"/>
  <c r="Y61" i="31" s="1"/>
  <c r="K24" i="31"/>
  <c r="K30" i="31" s="1"/>
  <c r="L23" i="32"/>
  <c r="L30" i="32" s="1"/>
  <c r="T23" i="32"/>
  <c r="AB23" i="32"/>
  <c r="AF23" i="32"/>
  <c r="AF30" i="32" s="1"/>
  <c r="AN23" i="32"/>
  <c r="AR23" i="32"/>
  <c r="H25" i="32"/>
  <c r="H31" i="32" s="1"/>
  <c r="P25" i="32"/>
  <c r="X25" i="32"/>
  <c r="X31" i="32" s="1"/>
  <c r="AF25" i="32"/>
  <c r="AN25" i="32"/>
  <c r="AN31" i="32" s="1"/>
  <c r="H27" i="32"/>
  <c r="H32" i="32" s="1"/>
  <c r="X27" i="32"/>
  <c r="AN27" i="32"/>
  <c r="C22" i="32"/>
  <c r="C29" i="32" s="1"/>
  <c r="K22" i="32"/>
  <c r="K29" i="32" s="1"/>
  <c r="S22" i="32"/>
  <c r="S29" i="32" s="1"/>
  <c r="AA22" i="32"/>
  <c r="AA29" i="32" s="1"/>
  <c r="AI22" i="32"/>
  <c r="AI29" i="32" s="1"/>
  <c r="AQ22" i="32"/>
  <c r="AQ29" i="32" s="1"/>
  <c r="E23" i="32"/>
  <c r="M23" i="32"/>
  <c r="M30" i="32" s="1"/>
  <c r="U23" i="32"/>
  <c r="U30" i="32" s="1"/>
  <c r="AC23" i="32"/>
  <c r="AK23" i="32"/>
  <c r="AS23" i="32"/>
  <c r="E25" i="32"/>
  <c r="M25" i="32"/>
  <c r="M31" i="32" s="1"/>
  <c r="U25" i="32"/>
  <c r="Y25" i="32"/>
  <c r="AG25" i="32"/>
  <c r="AG31" i="32" s="1"/>
  <c r="AS25" i="32"/>
  <c r="D27" i="32"/>
  <c r="Y27" i="32"/>
  <c r="AJ27" i="32"/>
  <c r="AJ32" i="32" s="1"/>
  <c r="AO27" i="32"/>
  <c r="I28" i="32"/>
  <c r="I32" i="32" s="1"/>
  <c r="B27" i="32"/>
  <c r="B32" i="32" s="1"/>
  <c r="F27" i="32"/>
  <c r="J27" i="32"/>
  <c r="N27" i="32"/>
  <c r="N32" i="32" s="1"/>
  <c r="R27" i="32"/>
  <c r="R32" i="32" s="1"/>
  <c r="V27" i="32"/>
  <c r="Z27" i="32"/>
  <c r="AD27" i="32"/>
  <c r="AH27" i="32"/>
  <c r="AL27" i="32"/>
  <c r="AP27" i="32"/>
  <c r="AT27" i="32"/>
  <c r="D24" i="32"/>
  <c r="D30" i="32" s="1"/>
  <c r="H24" i="32"/>
  <c r="H30" i="32" s="1"/>
  <c r="P24" i="32"/>
  <c r="P30" i="32" s="1"/>
  <c r="X24" i="32"/>
  <c r="X30" i="32" s="1"/>
  <c r="AJ24" i="32"/>
  <c r="AJ30" i="32" s="1"/>
  <c r="D26" i="32"/>
  <c r="D31" i="32" s="1"/>
  <c r="L26" i="32"/>
  <c r="L31" i="32" s="1"/>
  <c r="T26" i="32"/>
  <c r="T31" i="32" s="1"/>
  <c r="AB26" i="32"/>
  <c r="AB31" i="32" s="1"/>
  <c r="AJ26" i="32"/>
  <c r="AJ31" i="32" s="1"/>
  <c r="AR26" i="32"/>
  <c r="AR31" i="32" s="1"/>
  <c r="E27" i="32"/>
  <c r="E32" i="32" s="1"/>
  <c r="K27" i="32"/>
  <c r="P27" i="32"/>
  <c r="U27" i="32"/>
  <c r="U32" i="32" s="1"/>
  <c r="AA27" i="32"/>
  <c r="AA32" i="32" s="1"/>
  <c r="AF27" i="32"/>
  <c r="AF32" i="32" s="1"/>
  <c r="AK27" i="32"/>
  <c r="AQ27" i="32"/>
  <c r="J28" i="32"/>
  <c r="J32" i="32" s="1"/>
  <c r="Z28" i="32"/>
  <c r="AP28" i="32"/>
  <c r="E56" i="32"/>
  <c r="E62" i="32" s="1"/>
  <c r="E55" i="32"/>
  <c r="I56" i="32"/>
  <c r="I62" i="32" s="1"/>
  <c r="I55" i="32"/>
  <c r="M56" i="32"/>
  <c r="M62" i="32" s="1"/>
  <c r="M55" i="32"/>
  <c r="Q56" i="32"/>
  <c r="Q62" i="32" s="1"/>
  <c r="Q55" i="32"/>
  <c r="U56" i="32"/>
  <c r="U55" i="32"/>
  <c r="Y56" i="32"/>
  <c r="Y62" i="32" s="1"/>
  <c r="Y55" i="32"/>
  <c r="E57" i="32"/>
  <c r="E58" i="32"/>
  <c r="E63" i="32" s="1"/>
  <c r="I57" i="32"/>
  <c r="I58" i="32"/>
  <c r="I63" i="32" s="1"/>
  <c r="M57" i="32"/>
  <c r="M58" i="32"/>
  <c r="M63" i="32" s="1"/>
  <c r="Q57" i="32"/>
  <c r="Q58" i="32"/>
  <c r="U57" i="32"/>
  <c r="U58" i="32"/>
  <c r="U63" i="32" s="1"/>
  <c r="Y57" i="32"/>
  <c r="Y58" i="32"/>
  <c r="Y63" i="32" s="1"/>
  <c r="E60" i="32"/>
  <c r="E64" i="32" s="1"/>
  <c r="E59" i="32"/>
  <c r="I60" i="32"/>
  <c r="I59" i="32"/>
  <c r="M60" i="32"/>
  <c r="M64" i="32" s="1"/>
  <c r="M59" i="32"/>
  <c r="U60" i="32"/>
  <c r="U64" i="32" s="1"/>
  <c r="U59" i="32"/>
  <c r="Y60" i="32"/>
  <c r="Y64" i="32" s="1"/>
  <c r="Y59" i="32"/>
  <c r="Q53" i="32"/>
  <c r="Q61" i="32" s="1"/>
  <c r="P54" i="32"/>
  <c r="P61" i="32" s="1"/>
  <c r="O55" i="32"/>
  <c r="G22" i="32"/>
  <c r="G29" i="32" s="1"/>
  <c r="O22" i="32"/>
  <c r="O29" i="32" s="1"/>
  <c r="W22" i="32"/>
  <c r="W29" i="32" s="1"/>
  <c r="AE22" i="32"/>
  <c r="AE29" i="32" s="1"/>
  <c r="AM22" i="32"/>
  <c r="AM29" i="32" s="1"/>
  <c r="I23" i="32"/>
  <c r="I30" i="32" s="1"/>
  <c r="Q23" i="32"/>
  <c r="Y23" i="32"/>
  <c r="Y30" i="32" s="1"/>
  <c r="AG23" i="32"/>
  <c r="AO23" i="32"/>
  <c r="I25" i="32"/>
  <c r="I31" i="32" s="1"/>
  <c r="Q25" i="32"/>
  <c r="Q31" i="32" s="1"/>
  <c r="AC25" i="32"/>
  <c r="AC31" i="32" s="1"/>
  <c r="AK25" i="32"/>
  <c r="AO25" i="32"/>
  <c r="T27" i="32"/>
  <c r="L27" i="32"/>
  <c r="L32" i="32" s="1"/>
  <c r="Q27" i="32"/>
  <c r="Q32" i="32" s="1"/>
  <c r="AB27" i="32"/>
  <c r="AG27" i="32"/>
  <c r="AR27" i="32"/>
  <c r="AR32" i="32" s="1"/>
  <c r="F28" i="32"/>
  <c r="F32" i="32" s="1"/>
  <c r="V28" i="32"/>
  <c r="V32" i="32" s="1"/>
  <c r="AL28" i="32"/>
  <c r="AL32" i="32" s="1"/>
  <c r="B55" i="32"/>
  <c r="F55" i="32"/>
  <c r="J55" i="32"/>
  <c r="N55" i="32"/>
  <c r="R55" i="32"/>
  <c r="V55" i="32"/>
  <c r="Z55" i="32"/>
  <c r="E53" i="32"/>
  <c r="U53" i="32"/>
  <c r="D54" i="32"/>
  <c r="D61" i="32" s="1"/>
  <c r="T54" i="32"/>
  <c r="T61" i="32" s="1"/>
  <c r="C55" i="32"/>
  <c r="C62" i="32" s="1"/>
  <c r="S55" i="32"/>
  <c r="B56" i="32"/>
  <c r="B62" i="32" s="1"/>
  <c r="R56" i="32"/>
  <c r="R62" i="32" s="1"/>
  <c r="B58" i="32"/>
  <c r="F58" i="32"/>
  <c r="F63" i="32" s="1"/>
  <c r="F57" i="32"/>
  <c r="J58" i="32"/>
  <c r="J63" i="32" s="1"/>
  <c r="N58" i="32"/>
  <c r="N63" i="32" s="1"/>
  <c r="N57" i="32"/>
  <c r="R58" i="32"/>
  <c r="R63" i="32" s="1"/>
  <c r="V58" i="32"/>
  <c r="V57" i="32"/>
  <c r="Z58" i="32"/>
  <c r="B59" i="32"/>
  <c r="B60" i="32"/>
  <c r="F60" i="32"/>
  <c r="F64" i="32" s="1"/>
  <c r="J59" i="32"/>
  <c r="J60" i="32"/>
  <c r="J64" i="32" s="1"/>
  <c r="N59" i="32"/>
  <c r="N60" i="32"/>
  <c r="R59" i="32"/>
  <c r="R60" i="32"/>
  <c r="V59" i="32"/>
  <c r="V60" i="32"/>
  <c r="V64" i="32" s="1"/>
  <c r="Z59" i="32"/>
  <c r="Z60" i="32"/>
  <c r="B57" i="32"/>
  <c r="R57" i="32"/>
  <c r="F59" i="32"/>
  <c r="C54" i="32"/>
  <c r="C61" i="32" s="1"/>
  <c r="C53" i="32"/>
  <c r="G54" i="32"/>
  <c r="G61" i="32" s="1"/>
  <c r="G53" i="32"/>
  <c r="K54" i="32"/>
  <c r="K53" i="32"/>
  <c r="O54" i="32"/>
  <c r="O61" i="32" s="1"/>
  <c r="O53" i="32"/>
  <c r="S54" i="32"/>
  <c r="S53" i="32"/>
  <c r="W54" i="32"/>
  <c r="W53" i="32"/>
  <c r="AA54" i="32"/>
  <c r="AA61" i="32" s="1"/>
  <c r="AA53" i="32"/>
  <c r="D56" i="32"/>
  <c r="H56" i="32"/>
  <c r="H62" i="32" s="1"/>
  <c r="L56" i="32"/>
  <c r="P56" i="32"/>
  <c r="P62" i="32" s="1"/>
  <c r="T56" i="32"/>
  <c r="T62" i="32" s="1"/>
  <c r="X56" i="32"/>
  <c r="X62" i="32" s="1"/>
  <c r="AB56" i="32"/>
  <c r="AB62" i="32" s="1"/>
  <c r="D57" i="32"/>
  <c r="L57" i="32"/>
  <c r="T57" i="32"/>
  <c r="AB57" i="32"/>
  <c r="H60" i="32"/>
  <c r="X60" i="32"/>
  <c r="X64" i="32" s="1"/>
  <c r="D55" i="32"/>
  <c r="L55" i="32"/>
  <c r="T55" i="32"/>
  <c r="AB55" i="32"/>
  <c r="J57" i="32"/>
  <c r="Z57" i="32"/>
  <c r="C57" i="32"/>
  <c r="G57" i="32"/>
  <c r="K57" i="32"/>
  <c r="O57" i="32"/>
  <c r="O63" i="32" s="1"/>
  <c r="S57" i="32"/>
  <c r="W57" i="32"/>
  <c r="AA57" i="32"/>
  <c r="C60" i="32"/>
  <c r="C64" i="32" s="1"/>
  <c r="G60" i="32"/>
  <c r="G64" i="32" s="1"/>
  <c r="G59" i="32"/>
  <c r="K60" i="32"/>
  <c r="K64" i="32" s="1"/>
  <c r="K59" i="32"/>
  <c r="O60" i="32"/>
  <c r="O64" i="32" s="1"/>
  <c r="O59" i="32"/>
  <c r="S60" i="32"/>
  <c r="S64" i="32" s="1"/>
  <c r="S59" i="32"/>
  <c r="W60" i="32"/>
  <c r="W59" i="32"/>
  <c r="AA60" i="32"/>
  <c r="AA59" i="32"/>
  <c r="C58" i="32"/>
  <c r="C63" i="32" s="1"/>
  <c r="K58" i="32"/>
  <c r="S58" i="32"/>
  <c r="S63" i="32" s="1"/>
  <c r="AA58" i="32"/>
  <c r="AA63" i="32" s="1"/>
  <c r="D58" i="32"/>
  <c r="D63" i="32" s="1"/>
  <c r="H58" i="32"/>
  <c r="H63" i="32" s="1"/>
  <c r="L58" i="32"/>
  <c r="L63" i="32" s="1"/>
  <c r="P58" i="32"/>
  <c r="P63" i="32" s="1"/>
  <c r="T58" i="32"/>
  <c r="T63" i="32" s="1"/>
  <c r="X58" i="32"/>
  <c r="X63" i="32" s="1"/>
  <c r="AB58" i="32"/>
  <c r="AB63" i="32" s="1"/>
  <c r="D59" i="32"/>
  <c r="H59" i="32"/>
  <c r="L59" i="32"/>
  <c r="P59" i="32"/>
  <c r="T59" i="32"/>
  <c r="X59" i="32"/>
  <c r="AB59" i="32"/>
  <c r="L60" i="32"/>
  <c r="AB60" i="32"/>
  <c r="AB64" i="32" s="1"/>
  <c r="I28" i="31"/>
  <c r="I27" i="31"/>
  <c r="Y28" i="31"/>
  <c r="Y32" i="31" s="1"/>
  <c r="Y27" i="31"/>
  <c r="AK28" i="31"/>
  <c r="AK32" i="31" s="1"/>
  <c r="AK27" i="31"/>
  <c r="Q21" i="31"/>
  <c r="AB21" i="31"/>
  <c r="E23" i="31"/>
  <c r="AK23" i="31"/>
  <c r="M24" i="31"/>
  <c r="M30" i="31" s="1"/>
  <c r="AC25" i="31"/>
  <c r="M27" i="31"/>
  <c r="B54" i="31"/>
  <c r="B53" i="31"/>
  <c r="AH54" i="31"/>
  <c r="AH61" i="31" s="1"/>
  <c r="AH53" i="31"/>
  <c r="K56" i="31"/>
  <c r="K62" i="31" s="1"/>
  <c r="K55" i="31"/>
  <c r="O56" i="31"/>
  <c r="O62" i="31" s="1"/>
  <c r="O55" i="31"/>
  <c r="AA56" i="31"/>
  <c r="AA62" i="31" s="1"/>
  <c r="AA55" i="31"/>
  <c r="C58" i="31"/>
  <c r="C63" i="31" s="1"/>
  <c r="C57" i="31"/>
  <c r="K58" i="31"/>
  <c r="K63" i="31" s="1"/>
  <c r="K57" i="31"/>
  <c r="O58" i="31"/>
  <c r="O57" i="31"/>
  <c r="W58" i="31"/>
  <c r="W63" i="31" s="1"/>
  <c r="W57" i="31"/>
  <c r="AA58" i="31"/>
  <c r="AA63" i="31" s="1"/>
  <c r="AA57" i="31"/>
  <c r="AI58" i="31"/>
  <c r="AI63" i="31" s="1"/>
  <c r="AI57" i="31"/>
  <c r="C60" i="31"/>
  <c r="C64" i="31" s="1"/>
  <c r="C59" i="31"/>
  <c r="G60" i="31"/>
  <c r="G64" i="31" s="1"/>
  <c r="G59" i="31"/>
  <c r="K60" i="31"/>
  <c r="K64" i="31" s="1"/>
  <c r="K59" i="31"/>
  <c r="O60" i="31"/>
  <c r="O59" i="31"/>
  <c r="S60" i="31"/>
  <c r="S64" i="31" s="1"/>
  <c r="S59" i="31"/>
  <c r="W60" i="31"/>
  <c r="W59" i="31"/>
  <c r="AA60" i="31"/>
  <c r="AA59" i="31"/>
  <c r="AE60" i="31"/>
  <c r="AE64" i="31" s="1"/>
  <c r="AE59" i="31"/>
  <c r="AI60" i="31"/>
  <c r="AI59" i="31"/>
  <c r="Z53" i="31"/>
  <c r="AD54" i="31"/>
  <c r="AD61" i="31" s="1"/>
  <c r="B24" i="31"/>
  <c r="B23" i="31"/>
  <c r="F24" i="31"/>
  <c r="F30" i="31" s="1"/>
  <c r="F23" i="31"/>
  <c r="J24" i="31"/>
  <c r="J30" i="31" s="1"/>
  <c r="J23" i="31"/>
  <c r="N24" i="31"/>
  <c r="N30" i="31" s="1"/>
  <c r="N23" i="31"/>
  <c r="R24" i="31"/>
  <c r="R30" i="31" s="1"/>
  <c r="R23" i="31"/>
  <c r="V24" i="31"/>
  <c r="V30" i="31" s="1"/>
  <c r="V23" i="31"/>
  <c r="Z24" i="31"/>
  <c r="Z30" i="31" s="1"/>
  <c r="Z23" i="31"/>
  <c r="AD24" i="31"/>
  <c r="AD23" i="31"/>
  <c r="AH24" i="31"/>
  <c r="AH23" i="31"/>
  <c r="B26" i="31"/>
  <c r="B25" i="31"/>
  <c r="F26" i="31"/>
  <c r="F25" i="31"/>
  <c r="J26" i="31"/>
  <c r="J25" i="31"/>
  <c r="N26" i="31"/>
  <c r="N31" i="31" s="1"/>
  <c r="N25" i="31"/>
  <c r="R26" i="31"/>
  <c r="R31" i="31" s="1"/>
  <c r="R25" i="31"/>
  <c r="V26" i="31"/>
  <c r="V25" i="31"/>
  <c r="Z26" i="31"/>
  <c r="Z31" i="31" s="1"/>
  <c r="Z25" i="31"/>
  <c r="AD25" i="31"/>
  <c r="AH26" i="31"/>
  <c r="AH31" i="31" s="1"/>
  <c r="AH25" i="31"/>
  <c r="B27" i="31"/>
  <c r="F27" i="31"/>
  <c r="F28" i="31"/>
  <c r="J27" i="31"/>
  <c r="J28" i="31"/>
  <c r="J32" i="31" s="1"/>
  <c r="N27" i="31"/>
  <c r="N28" i="31"/>
  <c r="C21" i="31"/>
  <c r="H21" i="31"/>
  <c r="M21" i="31"/>
  <c r="S21" i="31"/>
  <c r="X21" i="31"/>
  <c r="AC21" i="31"/>
  <c r="AI21" i="31"/>
  <c r="G23" i="31"/>
  <c r="L23" i="31"/>
  <c r="Q23" i="31"/>
  <c r="W23" i="31"/>
  <c r="AB23" i="31"/>
  <c r="AG23" i="31"/>
  <c r="O24" i="31"/>
  <c r="O30" i="31" s="1"/>
  <c r="Q25" i="31"/>
  <c r="AG25" i="31"/>
  <c r="AD26" i="31"/>
  <c r="AD31" i="31" s="1"/>
  <c r="AC28" i="31"/>
  <c r="AC32" i="31" s="1"/>
  <c r="E28" i="31"/>
  <c r="E27" i="31"/>
  <c r="U28" i="31"/>
  <c r="U32" i="31" s="1"/>
  <c r="U27" i="31"/>
  <c r="AG22" i="31"/>
  <c r="AG29" i="31" s="1"/>
  <c r="U24" i="31"/>
  <c r="U30" i="31" s="1"/>
  <c r="M25" i="31"/>
  <c r="Y26" i="31"/>
  <c r="Y31" i="31" s="1"/>
  <c r="F53" i="31"/>
  <c r="F54" i="31"/>
  <c r="N53" i="31"/>
  <c r="N54" i="31"/>
  <c r="N61" i="31" s="1"/>
  <c r="V54" i="31"/>
  <c r="V61" i="31" s="1"/>
  <c r="V53" i="31"/>
  <c r="C56" i="31"/>
  <c r="C62" i="31" s="1"/>
  <c r="C55" i="31"/>
  <c r="S56" i="31"/>
  <c r="S62" i="31" s="1"/>
  <c r="S55" i="31"/>
  <c r="AI56" i="31"/>
  <c r="AI62" i="31" s="1"/>
  <c r="AI55" i="31"/>
  <c r="B21" i="31"/>
  <c r="F21" i="31"/>
  <c r="J21" i="31"/>
  <c r="N21" i="31"/>
  <c r="R21" i="31"/>
  <c r="V21" i="31"/>
  <c r="Z21" i="31"/>
  <c r="AD21" i="31"/>
  <c r="AH21" i="31"/>
  <c r="C25" i="31"/>
  <c r="G25" i="31"/>
  <c r="K25" i="31"/>
  <c r="O25" i="31"/>
  <c r="S25" i="31"/>
  <c r="W26" i="31"/>
  <c r="W31" i="31" s="1"/>
  <c r="W25" i="31"/>
  <c r="AA26" i="31"/>
  <c r="AA31" i="31" s="1"/>
  <c r="AA25" i="31"/>
  <c r="AE25" i="31"/>
  <c r="AE26" i="31"/>
  <c r="AE31" i="31" s="1"/>
  <c r="AI25" i="31"/>
  <c r="C28" i="31"/>
  <c r="C32" i="31" s="1"/>
  <c r="G27" i="31"/>
  <c r="K28" i="31"/>
  <c r="K32" i="31" s="1"/>
  <c r="K27" i="31"/>
  <c r="O28" i="31"/>
  <c r="O32" i="31" s="1"/>
  <c r="O27" i="31"/>
  <c r="S28" i="31"/>
  <c r="S32" i="31" s="1"/>
  <c r="W27" i="31"/>
  <c r="AA28" i="31"/>
  <c r="AA27" i="31"/>
  <c r="AE28" i="31"/>
  <c r="AE32" i="31" s="1"/>
  <c r="AE27" i="31"/>
  <c r="AI28" i="31"/>
  <c r="D21" i="31"/>
  <c r="D29" i="31" s="1"/>
  <c r="I21" i="31"/>
  <c r="O21" i="31"/>
  <c r="T21" i="31"/>
  <c r="Y21" i="31"/>
  <c r="AE21" i="31"/>
  <c r="AJ21" i="31"/>
  <c r="N22" i="31"/>
  <c r="N29" i="31" s="1"/>
  <c r="AD22" i="31"/>
  <c r="C23" i="31"/>
  <c r="H23" i="31"/>
  <c r="S23" i="31"/>
  <c r="X23" i="31"/>
  <c r="AC23" i="31"/>
  <c r="I24" i="31"/>
  <c r="I30" i="31" s="1"/>
  <c r="E25" i="31"/>
  <c r="U25" i="31"/>
  <c r="AK25" i="31"/>
  <c r="O26" i="31"/>
  <c r="O31" i="31" s="1"/>
  <c r="AI26" i="31"/>
  <c r="AI31" i="31" s="1"/>
  <c r="C27" i="31"/>
  <c r="X27" i="31"/>
  <c r="AJ54" i="31"/>
  <c r="AJ61" i="31" s="1"/>
  <c r="Q28" i="31"/>
  <c r="Q27" i="31"/>
  <c r="AG28" i="31"/>
  <c r="AG27" i="31"/>
  <c r="L21" i="31"/>
  <c r="J53" i="31"/>
  <c r="J54" i="31"/>
  <c r="R54" i="31"/>
  <c r="R61" i="31" s="1"/>
  <c r="R53" i="31"/>
  <c r="G56" i="31"/>
  <c r="G55" i="31"/>
  <c r="W56" i="31"/>
  <c r="W62" i="31" s="1"/>
  <c r="W55" i="31"/>
  <c r="AE56" i="31"/>
  <c r="AE62" i="31" s="1"/>
  <c r="AE55" i="31"/>
  <c r="G58" i="31"/>
  <c r="G63" i="31" s="1"/>
  <c r="G57" i="31"/>
  <c r="S58" i="31"/>
  <c r="S63" i="31" s="1"/>
  <c r="S57" i="31"/>
  <c r="AE58" i="31"/>
  <c r="AE63" i="31" s="1"/>
  <c r="AE57" i="31"/>
  <c r="D25" i="31"/>
  <c r="D26" i="31"/>
  <c r="H25" i="31"/>
  <c r="H26" i="31"/>
  <c r="H31" i="31" s="1"/>
  <c r="L25" i="31"/>
  <c r="L26" i="31"/>
  <c r="L31" i="31" s="1"/>
  <c r="P25" i="31"/>
  <c r="P26" i="31"/>
  <c r="P31" i="31" s="1"/>
  <c r="T26" i="31"/>
  <c r="T25" i="31"/>
  <c r="X26" i="31"/>
  <c r="X25" i="31"/>
  <c r="AB26" i="31"/>
  <c r="AB31" i="31" s="1"/>
  <c r="AB25" i="31"/>
  <c r="AF26" i="31"/>
  <c r="AF31" i="31" s="1"/>
  <c r="AF25" i="31"/>
  <c r="AJ26" i="31"/>
  <c r="AJ31" i="31" s="1"/>
  <c r="AJ25" i="31"/>
  <c r="D28" i="31"/>
  <c r="D27" i="31"/>
  <c r="L28" i="31"/>
  <c r="L32" i="31" s="1"/>
  <c r="L27" i="31"/>
  <c r="P28" i="31"/>
  <c r="P32" i="31" s="1"/>
  <c r="P27" i="31"/>
  <c r="T28" i="31"/>
  <c r="T32" i="31" s="1"/>
  <c r="T27" i="31"/>
  <c r="AB28" i="31"/>
  <c r="AB32" i="31" s="1"/>
  <c r="AB27" i="31"/>
  <c r="AF28" i="31"/>
  <c r="AF27" i="31"/>
  <c r="AJ28" i="31"/>
  <c r="AJ27" i="31"/>
  <c r="E21" i="31"/>
  <c r="P21" i="31"/>
  <c r="U21" i="31"/>
  <c r="AF21" i="31"/>
  <c r="AK21" i="31"/>
  <c r="J22" i="31"/>
  <c r="Z22" i="31"/>
  <c r="Z29" i="31" s="1"/>
  <c r="D23" i="31"/>
  <c r="T23" i="31"/>
  <c r="Y23" i="31"/>
  <c r="AE23" i="31"/>
  <c r="AJ23" i="31"/>
  <c r="I25" i="31"/>
  <c r="C26" i="31"/>
  <c r="S26" i="31"/>
  <c r="S31" i="31" s="1"/>
  <c r="H27" i="31"/>
  <c r="R27" i="31"/>
  <c r="V27" i="31"/>
  <c r="Z27" i="31"/>
  <c r="AD27" i="31"/>
  <c r="AH27" i="31"/>
  <c r="AD28" i="31"/>
  <c r="AD32" i="31" s="1"/>
  <c r="S54" i="31"/>
  <c r="S53" i="31"/>
  <c r="W54" i="31"/>
  <c r="W61" i="31" s="1"/>
  <c r="W53" i="31"/>
  <c r="AA54" i="31"/>
  <c r="AA61" i="31" s="1"/>
  <c r="AA53" i="31"/>
  <c r="AI54" i="31"/>
  <c r="AI61" i="31" s="1"/>
  <c r="AI53" i="31"/>
  <c r="D56" i="31"/>
  <c r="K53" i="31"/>
  <c r="AE53" i="31"/>
  <c r="Z28" i="31"/>
  <c r="D53" i="31"/>
  <c r="H54" i="31"/>
  <c r="H61" i="31" s="1"/>
  <c r="H53" i="31"/>
  <c r="L54" i="31"/>
  <c r="L61" i="31" s="1"/>
  <c r="L53" i="31"/>
  <c r="P53" i="31"/>
  <c r="P54" i="31"/>
  <c r="P61" i="31" s="1"/>
  <c r="T53" i="31"/>
  <c r="X53" i="31"/>
  <c r="X54" i="31"/>
  <c r="AB53" i="31"/>
  <c r="AB54" i="31"/>
  <c r="AF53" i="31"/>
  <c r="AF54" i="31"/>
  <c r="AF61" i="31" s="1"/>
  <c r="AJ53" i="31"/>
  <c r="M55" i="31"/>
  <c r="AC55" i="31"/>
  <c r="O53" i="31"/>
  <c r="T54" i="31"/>
  <c r="V28" i="31"/>
  <c r="V32" i="31" s="1"/>
  <c r="F58" i="31"/>
  <c r="V58" i="31"/>
  <c r="C53" i="31"/>
  <c r="D54" i="31"/>
  <c r="D61" i="31" s="1"/>
  <c r="H55" i="31"/>
  <c r="L55" i="31"/>
  <c r="P55" i="31"/>
  <c r="T55" i="31"/>
  <c r="X55" i="31"/>
  <c r="AB55" i="31"/>
  <c r="AF55" i="31"/>
  <c r="AJ55" i="31"/>
  <c r="D58" i="31"/>
  <c r="D57" i="31"/>
  <c r="H58" i="31"/>
  <c r="H63" i="31" s="1"/>
  <c r="H57" i="31"/>
  <c r="L58" i="31"/>
  <c r="L63" i="31" s="1"/>
  <c r="L57" i="31"/>
  <c r="P57" i="31"/>
  <c r="T58" i="31"/>
  <c r="T63" i="31" s="1"/>
  <c r="T57" i="31"/>
  <c r="X58" i="31"/>
  <c r="X57" i="31"/>
  <c r="AB58" i="31"/>
  <c r="AB63" i="31" s="1"/>
  <c r="AB57" i="31"/>
  <c r="AF57" i="31"/>
  <c r="AJ58" i="31"/>
  <c r="AJ63" i="31" s="1"/>
  <c r="AJ57" i="31"/>
  <c r="D60" i="31"/>
  <c r="D59" i="31"/>
  <c r="H60" i="31"/>
  <c r="H59" i="31"/>
  <c r="L60" i="31"/>
  <c r="L64" i="31" s="1"/>
  <c r="L59" i="31"/>
  <c r="P60" i="31"/>
  <c r="P64" i="31" s="1"/>
  <c r="P59" i="31"/>
  <c r="T60" i="31"/>
  <c r="T64" i="31" s="1"/>
  <c r="T59" i="31"/>
  <c r="X60" i="31"/>
  <c r="X64" i="31" s="1"/>
  <c r="X59" i="31"/>
  <c r="AB60" i="31"/>
  <c r="AB64" i="31" s="1"/>
  <c r="AB59" i="31"/>
  <c r="AF60" i="31"/>
  <c r="AF59" i="31"/>
  <c r="AJ60" i="31"/>
  <c r="AJ59" i="31"/>
  <c r="Q53" i="31"/>
  <c r="AG53" i="31"/>
  <c r="E54" i="31"/>
  <c r="E61" i="31" s="1"/>
  <c r="D55" i="31"/>
  <c r="L56" i="31"/>
  <c r="L62" i="31" s="1"/>
  <c r="AB56" i="31"/>
  <c r="AB62" i="31" s="1"/>
  <c r="E56" i="31"/>
  <c r="E62" i="31" s="1"/>
  <c r="I56" i="31"/>
  <c r="I62" i="31" s="1"/>
  <c r="M56" i="31"/>
  <c r="M62" i="31" s="1"/>
  <c r="Q56" i="31"/>
  <c r="Q62" i="31" s="1"/>
  <c r="U56" i="31"/>
  <c r="Y56" i="31"/>
  <c r="AC56" i="31"/>
  <c r="AC62" i="31" s="1"/>
  <c r="AG56" i="31"/>
  <c r="AG62" i="31" s="1"/>
  <c r="AK56" i="31"/>
  <c r="AK62" i="31" s="1"/>
  <c r="E58" i="31"/>
  <c r="E63" i="31" s="1"/>
  <c r="E57" i="31"/>
  <c r="I58" i="31"/>
  <c r="I63" i="31" s="1"/>
  <c r="I57" i="31"/>
  <c r="M58" i="31"/>
  <c r="M63" i="31" s="1"/>
  <c r="M57" i="31"/>
  <c r="Q58" i="31"/>
  <c r="Q63" i="31" s="1"/>
  <c r="Q57" i="31"/>
  <c r="U58" i="31"/>
  <c r="U63" i="31" s="1"/>
  <c r="U57" i="31"/>
  <c r="Y58" i="31"/>
  <c r="Y63" i="31" s="1"/>
  <c r="Y57" i="31"/>
  <c r="AC58" i="31"/>
  <c r="AC57" i="31"/>
  <c r="AG58" i="31"/>
  <c r="AG57" i="31"/>
  <c r="AK58" i="31"/>
  <c r="AK63" i="31" s="1"/>
  <c r="AK57" i="31"/>
  <c r="E60" i="31"/>
  <c r="E59" i="31"/>
  <c r="I60" i="31"/>
  <c r="I59" i="31"/>
  <c r="M60" i="31"/>
  <c r="M59" i="31"/>
  <c r="Q60" i="31"/>
  <c r="Q59" i="31"/>
  <c r="U60" i="31"/>
  <c r="U64" i="31" s="1"/>
  <c r="U59" i="31"/>
  <c r="Y60" i="31"/>
  <c r="Y64" i="31" s="1"/>
  <c r="Y59" i="31"/>
  <c r="AC60" i="31"/>
  <c r="AC64" i="31" s="1"/>
  <c r="AC59" i="31"/>
  <c r="AG60" i="31"/>
  <c r="AG64" i="31" s="1"/>
  <c r="AG59" i="31"/>
  <c r="AK60" i="31"/>
  <c r="AK64" i="31" s="1"/>
  <c r="AK59" i="31"/>
  <c r="M53" i="31"/>
  <c r="AC53" i="31"/>
  <c r="E55" i="31"/>
  <c r="Q55" i="31"/>
  <c r="AG55" i="31"/>
  <c r="P56" i="31"/>
  <c r="P62" i="31" s="1"/>
  <c r="AF56" i="31"/>
  <c r="AF62" i="31" s="1"/>
  <c r="B56" i="31"/>
  <c r="B55" i="31"/>
  <c r="F56" i="31"/>
  <c r="F62" i="31" s="1"/>
  <c r="F55" i="31"/>
  <c r="J56" i="31"/>
  <c r="J62" i="31" s="1"/>
  <c r="J55" i="31"/>
  <c r="N56" i="31"/>
  <c r="N62" i="31" s="1"/>
  <c r="N55" i="31"/>
  <c r="R56" i="31"/>
  <c r="R62" i="31" s="1"/>
  <c r="R55" i="31"/>
  <c r="V56" i="31"/>
  <c r="V62" i="31" s="1"/>
  <c r="V55" i="31"/>
  <c r="Z56" i="31"/>
  <c r="Z62" i="31" s="1"/>
  <c r="Z55" i="31"/>
  <c r="AD56" i="31"/>
  <c r="AD55" i="31"/>
  <c r="AH56" i="31"/>
  <c r="AH62" i="31" s="1"/>
  <c r="AH55" i="31"/>
  <c r="B57" i="31"/>
  <c r="B58" i="31"/>
  <c r="F57" i="31"/>
  <c r="J58" i="31"/>
  <c r="J63" i="31" s="1"/>
  <c r="J57" i="31"/>
  <c r="N57" i="31"/>
  <c r="N58" i="31"/>
  <c r="N63" i="31" s="1"/>
  <c r="R57" i="31"/>
  <c r="R58" i="31"/>
  <c r="R63" i="31" s="1"/>
  <c r="V57" i="31"/>
  <c r="Z58" i="31"/>
  <c r="Z63" i="31" s="1"/>
  <c r="Z57" i="31"/>
  <c r="AD57" i="31"/>
  <c r="AD58" i="31"/>
  <c r="AD63" i="31" s="1"/>
  <c r="AH57" i="31"/>
  <c r="AH58" i="31"/>
  <c r="AH63" i="31" s="1"/>
  <c r="B59" i="31"/>
  <c r="B60" i="31"/>
  <c r="F59" i="31"/>
  <c r="F60" i="31"/>
  <c r="J59" i="31"/>
  <c r="N59" i="31"/>
  <c r="N60" i="31"/>
  <c r="R59" i="31"/>
  <c r="R60" i="31"/>
  <c r="R64" i="31" s="1"/>
  <c r="V59" i="31"/>
  <c r="V60" i="31"/>
  <c r="V64" i="31" s="1"/>
  <c r="Z59" i="31"/>
  <c r="AD59" i="31"/>
  <c r="AD60" i="31"/>
  <c r="AD64" i="31" s="1"/>
  <c r="AH59" i="31"/>
  <c r="AH60" i="31"/>
  <c r="AH64" i="31" s="1"/>
  <c r="U55" i="31"/>
  <c r="AK55" i="31"/>
  <c r="T56" i="31"/>
  <c r="AJ56" i="31"/>
  <c r="AJ62" i="31" s="1"/>
  <c r="AF58" i="31"/>
  <c r="AF63" i="31" s="1"/>
  <c r="J60" i="31"/>
  <c r="J64" i="31" s="1"/>
  <c r="B18" i="30"/>
  <c r="B14" i="30"/>
  <c r="B10" i="30"/>
  <c r="B6" i="30"/>
  <c r="B18" i="29"/>
  <c r="B14" i="29"/>
  <c r="B10" i="29"/>
  <c r="B6" i="29"/>
  <c r="L39" i="36" l="1"/>
  <c r="V39" i="36" s="1"/>
  <c r="O36" i="34"/>
  <c r="C8" i="37" s="1"/>
  <c r="C49" i="38" s="1"/>
  <c r="N21" i="35"/>
  <c r="L39" i="35"/>
  <c r="N39" i="35" s="1"/>
  <c r="O36" i="33"/>
  <c r="B8" i="37" s="1"/>
  <c r="C13" i="38" s="1"/>
  <c r="O30" i="36"/>
  <c r="E7" i="37" s="1"/>
  <c r="C120" i="38" s="1"/>
  <c r="O30" i="35"/>
  <c r="D7" i="37" s="1"/>
  <c r="C84" i="38" s="1"/>
  <c r="N21" i="33"/>
  <c r="L39" i="34"/>
  <c r="N39" i="34" s="1"/>
  <c r="L39" i="33"/>
  <c r="V39" i="33" s="1"/>
  <c r="O36" i="36"/>
  <c r="E8" i="37" s="1"/>
  <c r="C121" i="38" s="1"/>
  <c r="O36" i="35"/>
  <c r="D8" i="37" s="1"/>
  <c r="C85" i="38" s="1"/>
  <c r="O30" i="34"/>
  <c r="C7" i="37" s="1"/>
  <c r="C48" i="38" s="1"/>
  <c r="L35" i="35"/>
  <c r="N35" i="35" s="1"/>
  <c r="L35" i="34"/>
  <c r="N35" i="34" s="1"/>
  <c r="L35" i="36"/>
  <c r="N35" i="36" s="1"/>
  <c r="O30" i="33"/>
  <c r="L35" i="33"/>
  <c r="N35" i="33" s="1"/>
  <c r="J29" i="33"/>
  <c r="J23" i="33"/>
  <c r="N10" i="33"/>
  <c r="N12" i="33"/>
  <c r="R64" i="32"/>
  <c r="Z32" i="32"/>
  <c r="H29" i="36"/>
  <c r="G29" i="36"/>
  <c r="C29" i="36"/>
  <c r="N26" i="36"/>
  <c r="AA64" i="31"/>
  <c r="Z64" i="31"/>
  <c r="H64" i="31"/>
  <c r="N27" i="35"/>
  <c r="F29" i="35"/>
  <c r="G62" i="31"/>
  <c r="N26" i="33"/>
  <c r="H29" i="33"/>
  <c r="G29" i="33"/>
  <c r="I29" i="33"/>
  <c r="N27" i="33"/>
  <c r="AB61" i="31"/>
  <c r="I23" i="36"/>
  <c r="Q32" i="31"/>
  <c r="R32" i="31"/>
  <c r="AA32" i="31"/>
  <c r="P30" i="31"/>
  <c r="F23" i="33"/>
  <c r="H23" i="33"/>
  <c r="N10" i="36"/>
  <c r="AA64" i="32"/>
  <c r="V63" i="32"/>
  <c r="U62" i="32"/>
  <c r="N64" i="32"/>
  <c r="I64" i="32"/>
  <c r="L62" i="32"/>
  <c r="S61" i="32"/>
  <c r="AH30" i="31"/>
  <c r="AG63" i="31"/>
  <c r="AI64" i="31"/>
  <c r="J29" i="36"/>
  <c r="AJ64" i="31"/>
  <c r="N27" i="36"/>
  <c r="I29" i="36"/>
  <c r="AI32" i="31"/>
  <c r="AF32" i="31"/>
  <c r="W32" i="31"/>
  <c r="G23" i="36"/>
  <c r="AJ32" i="31"/>
  <c r="J23" i="36"/>
  <c r="N22" i="36"/>
  <c r="Z32" i="31"/>
  <c r="H23" i="36"/>
  <c r="N21" i="36"/>
  <c r="J23" i="35"/>
  <c r="N22" i="35"/>
  <c r="X31" i="31"/>
  <c r="V31" i="31"/>
  <c r="AD62" i="31"/>
  <c r="AD30" i="31"/>
  <c r="Y30" i="31"/>
  <c r="AK29" i="31"/>
  <c r="AC29" i="31"/>
  <c r="N22" i="33"/>
  <c r="AK61" i="31"/>
  <c r="AC61" i="31"/>
  <c r="AB29" i="31"/>
  <c r="W64" i="31"/>
  <c r="N64" i="31"/>
  <c r="Q64" i="31"/>
  <c r="N32" i="31"/>
  <c r="E23" i="36"/>
  <c r="C23" i="36"/>
  <c r="N20" i="35"/>
  <c r="V63" i="31"/>
  <c r="N26" i="35"/>
  <c r="Y62" i="31"/>
  <c r="J29" i="34"/>
  <c r="U62" i="31"/>
  <c r="T61" i="31"/>
  <c r="S61" i="31"/>
  <c r="S29" i="31"/>
  <c r="E64" i="31"/>
  <c r="I64" i="31"/>
  <c r="F29" i="34"/>
  <c r="J61" i="31"/>
  <c r="I32" i="31"/>
  <c r="F31" i="31"/>
  <c r="D31" i="31"/>
  <c r="C30" i="31"/>
  <c r="J29" i="31"/>
  <c r="N13" i="34"/>
  <c r="N9" i="33"/>
  <c r="N15" i="34"/>
  <c r="D18" i="33"/>
  <c r="F61" i="31"/>
  <c r="D64" i="31"/>
  <c r="D29" i="36"/>
  <c r="N27" i="34"/>
  <c r="AC30" i="31"/>
  <c r="I23" i="33"/>
  <c r="AD29" i="31"/>
  <c r="H23" i="35"/>
  <c r="N19" i="35"/>
  <c r="J18" i="33"/>
  <c r="C18" i="33"/>
  <c r="Z63" i="32"/>
  <c r="Z64" i="32"/>
  <c r="D62" i="32"/>
  <c r="H64" i="32"/>
  <c r="X63" i="31"/>
  <c r="T62" i="31"/>
  <c r="X62" i="31"/>
  <c r="X61" i="31"/>
  <c r="J29" i="35"/>
  <c r="H29" i="35"/>
  <c r="G29" i="35"/>
  <c r="D29" i="35"/>
  <c r="O63" i="31"/>
  <c r="C29" i="35"/>
  <c r="O64" i="31"/>
  <c r="F29" i="36"/>
  <c r="N25" i="34"/>
  <c r="E29" i="33"/>
  <c r="C29" i="33"/>
  <c r="D62" i="31"/>
  <c r="D63" i="31"/>
  <c r="F64" i="31"/>
  <c r="F63" i="31"/>
  <c r="E29" i="34"/>
  <c r="I29" i="34"/>
  <c r="N24" i="34"/>
  <c r="E29" i="36"/>
  <c r="I29" i="35"/>
  <c r="N24" i="35"/>
  <c r="E29" i="35"/>
  <c r="H29" i="34"/>
  <c r="D29" i="34"/>
  <c r="C29" i="34"/>
  <c r="AG32" i="31"/>
  <c r="AG31" i="31"/>
  <c r="G23" i="34"/>
  <c r="F23" i="34"/>
  <c r="I23" i="35"/>
  <c r="G23" i="35"/>
  <c r="F23" i="35"/>
  <c r="E23" i="35"/>
  <c r="D23" i="35"/>
  <c r="C23" i="35"/>
  <c r="W30" i="31"/>
  <c r="E23" i="34"/>
  <c r="N21" i="34"/>
  <c r="J23" i="34"/>
  <c r="I23" i="34"/>
  <c r="H32" i="31"/>
  <c r="N19" i="34"/>
  <c r="D23" i="34"/>
  <c r="D30" i="31"/>
  <c r="C23" i="34"/>
  <c r="H23" i="34"/>
  <c r="E30" i="31"/>
  <c r="N14" i="34"/>
  <c r="E18" i="34"/>
  <c r="H18" i="33"/>
  <c r="N14" i="33"/>
  <c r="G18" i="33"/>
  <c r="I18" i="33"/>
  <c r="F18" i="33"/>
  <c r="N12" i="36"/>
  <c r="J18" i="34"/>
  <c r="E18" i="33"/>
  <c r="N11" i="36"/>
  <c r="D18" i="34"/>
  <c r="N10" i="34"/>
  <c r="F18" i="34"/>
  <c r="N9" i="34"/>
  <c r="G18" i="34"/>
  <c r="N25" i="36"/>
  <c r="N20" i="34"/>
  <c r="N25" i="33"/>
  <c r="B29" i="34"/>
  <c r="E23" i="33"/>
  <c r="B23" i="33"/>
  <c r="N19" i="33"/>
  <c r="N22" i="34"/>
  <c r="G23" i="33"/>
  <c r="C23" i="33"/>
  <c r="G29" i="34"/>
  <c r="F23" i="36"/>
  <c r="D29" i="33"/>
  <c r="N19" i="36"/>
  <c r="N20" i="36"/>
  <c r="N20" i="33"/>
  <c r="N24" i="36"/>
  <c r="N25" i="35"/>
  <c r="N26" i="34"/>
  <c r="F29" i="33"/>
  <c r="D23" i="36"/>
  <c r="N24" i="33"/>
  <c r="B29" i="33"/>
  <c r="D23" i="33"/>
  <c r="B23" i="34"/>
  <c r="N13" i="35"/>
  <c r="N16" i="35"/>
  <c r="N17" i="35"/>
  <c r="N17" i="33"/>
  <c r="C18" i="34"/>
  <c r="N9" i="35"/>
  <c r="N11" i="35"/>
  <c r="N17" i="34"/>
  <c r="N16" i="36"/>
  <c r="N13" i="36"/>
  <c r="H18" i="34"/>
  <c r="B18" i="33"/>
  <c r="B18" i="34"/>
  <c r="N10" i="35"/>
  <c r="N12" i="35"/>
  <c r="N15" i="35"/>
  <c r="N16" i="34"/>
  <c r="N16" i="33"/>
  <c r="N15" i="36"/>
  <c r="N13" i="33"/>
  <c r="N11" i="33"/>
  <c r="I18" i="34"/>
  <c r="N14" i="35"/>
  <c r="N17" i="36"/>
  <c r="N15" i="33"/>
  <c r="N14" i="36"/>
  <c r="N9" i="36"/>
  <c r="N12" i="34"/>
  <c r="N11" i="34"/>
  <c r="AF64" i="31"/>
  <c r="L64" i="32"/>
  <c r="B64" i="32"/>
  <c r="AP32" i="32"/>
  <c r="M64" i="31"/>
  <c r="B64" i="31"/>
  <c r="B29" i="36"/>
  <c r="B29" i="35"/>
  <c r="B23" i="35"/>
  <c r="B23" i="36"/>
  <c r="J18" i="35"/>
  <c r="D18" i="36"/>
  <c r="G18" i="35"/>
  <c r="E18" i="35"/>
  <c r="G18" i="36"/>
  <c r="B18" i="36"/>
  <c r="H18" i="36"/>
  <c r="J18" i="36"/>
  <c r="E18" i="36"/>
  <c r="D18" i="35"/>
  <c r="H18" i="35"/>
  <c r="B18" i="35"/>
  <c r="I18" i="35"/>
  <c r="F18" i="35"/>
  <c r="C18" i="35"/>
  <c r="I18" i="36"/>
  <c r="F18" i="36"/>
  <c r="C18" i="36"/>
  <c r="K63" i="32"/>
  <c r="B63" i="32"/>
  <c r="K61" i="32"/>
  <c r="AC63" i="31"/>
  <c r="B63" i="31"/>
  <c r="AC31" i="31"/>
  <c r="T31" i="31"/>
  <c r="B62" i="31"/>
  <c r="AF30" i="31"/>
  <c r="L30" i="31"/>
  <c r="B30" i="31"/>
  <c r="G29" i="31"/>
  <c r="B29" i="31"/>
  <c r="G30" i="31"/>
  <c r="C29" i="31"/>
  <c r="Q63" i="32"/>
  <c r="H30" i="31"/>
  <c r="G32" i="31"/>
  <c r="E29" i="31"/>
  <c r="W64" i="32"/>
  <c r="W61" i="32"/>
  <c r="F32" i="31"/>
  <c r="D32" i="31"/>
  <c r="E32" i="31"/>
  <c r="B31" i="31"/>
  <c r="C31" i="31"/>
  <c r="J31" i="31"/>
  <c r="B61" i="31"/>
  <c r="CD59" i="27"/>
  <c r="BZ59" i="27"/>
  <c r="BV59" i="27"/>
  <c r="CD57" i="27"/>
  <c r="BZ57" i="27"/>
  <c r="BV57" i="27"/>
  <c r="CD55" i="27"/>
  <c r="BZ55" i="27"/>
  <c r="BV55" i="27"/>
  <c r="CD53" i="27"/>
  <c r="BZ53" i="27"/>
  <c r="BV53" i="27"/>
  <c r="BU59" i="27"/>
  <c r="BQ59" i="27"/>
  <c r="BM59" i="27"/>
  <c r="BU58" i="27"/>
  <c r="BQ58" i="27"/>
  <c r="BM58" i="27"/>
  <c r="BU55" i="27"/>
  <c r="BQ55" i="27"/>
  <c r="BM55" i="27"/>
  <c r="BU54" i="27"/>
  <c r="BQ54" i="27"/>
  <c r="BM54" i="27"/>
  <c r="BI57" i="27"/>
  <c r="BL57" i="27"/>
  <c r="BH57" i="27"/>
  <c r="BD57" i="27"/>
  <c r="BE53" i="27"/>
  <c r="BL53" i="27"/>
  <c r="BH53" i="27"/>
  <c r="BD53" i="27"/>
  <c r="AG60" i="27"/>
  <c r="W60" i="27"/>
  <c r="Q60" i="27"/>
  <c r="G60" i="27"/>
  <c r="G64" i="27" s="1"/>
  <c r="AC59" i="27"/>
  <c r="W59" i="27"/>
  <c r="M59" i="27"/>
  <c r="G59" i="27"/>
  <c r="AE55" i="27"/>
  <c r="W55" i="27"/>
  <c r="O55" i="27"/>
  <c r="G55" i="27"/>
  <c r="BC59" i="27"/>
  <c r="AS59" i="27"/>
  <c r="AE60" i="27"/>
  <c r="O60" i="27"/>
  <c r="AS58" i="27"/>
  <c r="AS63" i="27" s="1"/>
  <c r="AY57" i="27"/>
  <c r="AQ57" i="27"/>
  <c r="BC56" i="27"/>
  <c r="BC62" i="27" s="1"/>
  <c r="AY56" i="27"/>
  <c r="AU56" i="27"/>
  <c r="AU62" i="27" s="1"/>
  <c r="AQ56" i="27"/>
  <c r="AM56" i="27"/>
  <c r="AI56" i="27"/>
  <c r="AE56" i="27"/>
  <c r="AE62" i="27" s="1"/>
  <c r="AA56" i="27"/>
  <c r="W56" i="27"/>
  <c r="W62" i="27" s="1"/>
  <c r="S56" i="27"/>
  <c r="S62" i="27" s="1"/>
  <c r="O56" i="27"/>
  <c r="K56" i="27"/>
  <c r="G56" i="27"/>
  <c r="C56" i="27"/>
  <c r="Z54" i="27"/>
  <c r="Z61" i="27" s="1"/>
  <c r="V53" i="27"/>
  <c r="B54" i="27"/>
  <c r="BC6" i="27"/>
  <c r="BC7" i="27"/>
  <c r="BC8" i="27"/>
  <c r="BC9" i="27"/>
  <c r="BC10" i="27"/>
  <c r="BC11" i="27"/>
  <c r="BC12" i="27"/>
  <c r="BC13" i="27"/>
  <c r="BC14" i="27"/>
  <c r="BC15" i="27"/>
  <c r="BC16" i="27"/>
  <c r="BC17" i="27"/>
  <c r="BC18" i="27"/>
  <c r="BC19" i="27"/>
  <c r="BC20" i="27"/>
  <c r="BB6" i="27"/>
  <c r="BB7" i="27"/>
  <c r="BB8" i="27"/>
  <c r="BB9" i="27"/>
  <c r="BB10" i="27"/>
  <c r="BB11" i="27"/>
  <c r="BB12" i="27"/>
  <c r="BB13" i="27"/>
  <c r="BB14" i="27"/>
  <c r="BB15" i="27"/>
  <c r="BB16" i="27"/>
  <c r="BB17" i="27"/>
  <c r="BB18" i="27"/>
  <c r="BB19" i="27"/>
  <c r="BB20" i="27"/>
  <c r="BA6" i="27"/>
  <c r="BA7" i="27"/>
  <c r="BA8" i="27"/>
  <c r="BA9" i="27"/>
  <c r="BA10" i="27"/>
  <c r="BA11" i="27"/>
  <c r="BA12" i="27"/>
  <c r="BA13" i="27"/>
  <c r="BA14" i="27"/>
  <c r="BA15" i="27"/>
  <c r="BA16" i="27"/>
  <c r="BA17" i="27"/>
  <c r="BA18" i="27"/>
  <c r="BA19" i="27"/>
  <c r="BA20" i="27"/>
  <c r="AZ6" i="27"/>
  <c r="AZ7" i="27"/>
  <c r="AZ8" i="27"/>
  <c r="AZ9" i="27"/>
  <c r="AZ10" i="27"/>
  <c r="AZ11" i="27"/>
  <c r="AZ12" i="27"/>
  <c r="AZ13" i="27"/>
  <c r="AZ14" i="27"/>
  <c r="AZ15" i="27"/>
  <c r="AZ16" i="27"/>
  <c r="AZ17" i="27"/>
  <c r="AZ18" i="27"/>
  <c r="AZ19" i="27"/>
  <c r="AZ20" i="27"/>
  <c r="AY6" i="27"/>
  <c r="AY7" i="27"/>
  <c r="AY8" i="27"/>
  <c r="AY9" i="27"/>
  <c r="AY10" i="27"/>
  <c r="AY11" i="27"/>
  <c r="AY12" i="27"/>
  <c r="AY13" i="27"/>
  <c r="AY14" i="27"/>
  <c r="AY15" i="27"/>
  <c r="AY16" i="27"/>
  <c r="AY17" i="27"/>
  <c r="AY18" i="27"/>
  <c r="AY19" i="27"/>
  <c r="AY20" i="27"/>
  <c r="AX6" i="27"/>
  <c r="AX7" i="27"/>
  <c r="AX8" i="27"/>
  <c r="AX9" i="27"/>
  <c r="AX10" i="27"/>
  <c r="AX11" i="27"/>
  <c r="AX12" i="27"/>
  <c r="AX13" i="27"/>
  <c r="AX14" i="27"/>
  <c r="AX15" i="27"/>
  <c r="AX16" i="27"/>
  <c r="AX17" i="27"/>
  <c r="AX18" i="27"/>
  <c r="AX19" i="27"/>
  <c r="AX20" i="27"/>
  <c r="AW6" i="27"/>
  <c r="AW7" i="27"/>
  <c r="AW8" i="27"/>
  <c r="AW9" i="27"/>
  <c r="AW10" i="27"/>
  <c r="AW11" i="27"/>
  <c r="AW12" i="27"/>
  <c r="AW13" i="27"/>
  <c r="AW14" i="27"/>
  <c r="AW15" i="27"/>
  <c r="AW16" i="27"/>
  <c r="AW17" i="27"/>
  <c r="AW18" i="27"/>
  <c r="AW19" i="27"/>
  <c r="AW20" i="27"/>
  <c r="AV6" i="27"/>
  <c r="AV7" i="27"/>
  <c r="AV8" i="27"/>
  <c r="AV9" i="27"/>
  <c r="AV10" i="27"/>
  <c r="AV11" i="27"/>
  <c r="AV12" i="27"/>
  <c r="AV13" i="27"/>
  <c r="AV14" i="27"/>
  <c r="AV15" i="27"/>
  <c r="AV16" i="27"/>
  <c r="AV17" i="27"/>
  <c r="AV18" i="27"/>
  <c r="AV19" i="27"/>
  <c r="AV20" i="27"/>
  <c r="BC5" i="27"/>
  <c r="BB5" i="27"/>
  <c r="BA5" i="27"/>
  <c r="AZ5" i="27"/>
  <c r="AY5" i="27"/>
  <c r="AX5" i="27"/>
  <c r="AW5" i="27"/>
  <c r="AV5" i="27"/>
  <c r="AU5" i="27"/>
  <c r="AU6" i="27"/>
  <c r="AU7" i="27"/>
  <c r="AU8" i="27"/>
  <c r="AU9" i="27"/>
  <c r="AU10" i="27"/>
  <c r="AU11" i="27"/>
  <c r="AU12" i="27"/>
  <c r="AU13" i="27"/>
  <c r="AU14" i="27"/>
  <c r="AU15" i="27"/>
  <c r="AU16" i="27"/>
  <c r="AU17" i="27"/>
  <c r="AU18" i="27"/>
  <c r="AU19" i="27"/>
  <c r="AU20" i="27"/>
  <c r="AK6" i="27"/>
  <c r="AK7" i="27"/>
  <c r="AK8" i="27"/>
  <c r="AK9" i="27"/>
  <c r="AK10" i="27"/>
  <c r="AK11" i="27"/>
  <c r="AK12" i="27"/>
  <c r="AK13" i="27"/>
  <c r="AK14" i="27"/>
  <c r="AK15" i="27"/>
  <c r="AK16" i="27"/>
  <c r="AK17" i="27"/>
  <c r="AK18" i="27"/>
  <c r="AK19" i="27"/>
  <c r="AK20" i="27"/>
  <c r="AJ6" i="27"/>
  <c r="AJ7" i="27"/>
  <c r="AJ8" i="27"/>
  <c r="AJ9" i="27"/>
  <c r="AJ10" i="27"/>
  <c r="AJ11" i="27"/>
  <c r="AJ12" i="27"/>
  <c r="AJ13" i="27"/>
  <c r="AJ14" i="27"/>
  <c r="AJ15" i="27"/>
  <c r="AJ16" i="27"/>
  <c r="AJ17" i="27"/>
  <c r="AJ18" i="27"/>
  <c r="AJ19" i="27"/>
  <c r="AJ20" i="27"/>
  <c r="AI6" i="27"/>
  <c r="AI7" i="27"/>
  <c r="AI8" i="27"/>
  <c r="AI9" i="27"/>
  <c r="AI10" i="27"/>
  <c r="AI11" i="27"/>
  <c r="AI12" i="27"/>
  <c r="AI13" i="27"/>
  <c r="AI14" i="27"/>
  <c r="AI15" i="27"/>
  <c r="AI16" i="27"/>
  <c r="AI17" i="27"/>
  <c r="AI18" i="27"/>
  <c r="AI19" i="27"/>
  <c r="AI20" i="27"/>
  <c r="AH20" i="27"/>
  <c r="AH6" i="27"/>
  <c r="AH7" i="27"/>
  <c r="AH8" i="27"/>
  <c r="AH9" i="27"/>
  <c r="AH10" i="27"/>
  <c r="AH11" i="27"/>
  <c r="AH12" i="27"/>
  <c r="AH13" i="27"/>
  <c r="AH14" i="27"/>
  <c r="AH15" i="27"/>
  <c r="AH16" i="27"/>
  <c r="AH17" i="27"/>
  <c r="AH18" i="27"/>
  <c r="AH19" i="27"/>
  <c r="AG6" i="27"/>
  <c r="AG7" i="27"/>
  <c r="AG8" i="27"/>
  <c r="AG9" i="27"/>
  <c r="AG10" i="27"/>
  <c r="AG11" i="27"/>
  <c r="AG12" i="27"/>
  <c r="AG13" i="27"/>
  <c r="AG14" i="27"/>
  <c r="AG15" i="27"/>
  <c r="AG16" i="27"/>
  <c r="AG17" i="27"/>
  <c r="AG18" i="27"/>
  <c r="AG19" i="27"/>
  <c r="AG20" i="27"/>
  <c r="AF6" i="27"/>
  <c r="AF7" i="27"/>
  <c r="AF8" i="27"/>
  <c r="AF9" i="27"/>
  <c r="AF10" i="27"/>
  <c r="AF11" i="27"/>
  <c r="AF12" i="27"/>
  <c r="AF13" i="27"/>
  <c r="AF14" i="27"/>
  <c r="AF15" i="27"/>
  <c r="AF16" i="27"/>
  <c r="AF17" i="27"/>
  <c r="AF18" i="27"/>
  <c r="AF19" i="27"/>
  <c r="AF20" i="27"/>
  <c r="AE6" i="27"/>
  <c r="AE7" i="27"/>
  <c r="AE8" i="27"/>
  <c r="AE9" i="27"/>
  <c r="AE10" i="27"/>
  <c r="AE11" i="27"/>
  <c r="AE12" i="27"/>
  <c r="AE13" i="27"/>
  <c r="AE14" i="27"/>
  <c r="AE15" i="27"/>
  <c r="AE16" i="27"/>
  <c r="AE17" i="27"/>
  <c r="AE18" i="27"/>
  <c r="AE19" i="27"/>
  <c r="AE20" i="27"/>
  <c r="AD6" i="27"/>
  <c r="AD7" i="27"/>
  <c r="AD8" i="27"/>
  <c r="AD9" i="27"/>
  <c r="AD10" i="27"/>
  <c r="AD11" i="27"/>
  <c r="AD12" i="27"/>
  <c r="AD13" i="27"/>
  <c r="AD14" i="27"/>
  <c r="AD15" i="27"/>
  <c r="AD16" i="27"/>
  <c r="AD17" i="27"/>
  <c r="AD18" i="27"/>
  <c r="AD19" i="27"/>
  <c r="AD20" i="27"/>
  <c r="AK5" i="27"/>
  <c r="AJ5" i="27"/>
  <c r="AI5" i="27"/>
  <c r="AH5" i="27"/>
  <c r="AG5" i="27"/>
  <c r="AF5" i="27"/>
  <c r="AE5" i="27"/>
  <c r="AD5" i="27"/>
  <c r="AC5" i="27"/>
  <c r="AC6" i="27"/>
  <c r="AC7" i="27"/>
  <c r="AC8" i="27"/>
  <c r="AC9" i="27"/>
  <c r="AC10" i="27"/>
  <c r="AC11" i="27"/>
  <c r="AC12" i="27"/>
  <c r="AC13" i="27"/>
  <c r="AC14" i="27"/>
  <c r="AC15" i="27"/>
  <c r="AC16" i="27"/>
  <c r="AC17" i="27"/>
  <c r="AC18" i="27"/>
  <c r="AC19" i="27"/>
  <c r="AC20" i="27"/>
  <c r="AB6" i="27"/>
  <c r="AB7" i="27"/>
  <c r="AB8" i="27"/>
  <c r="AB9" i="27"/>
  <c r="AB10" i="27"/>
  <c r="AB11" i="27"/>
  <c r="AB12" i="27"/>
  <c r="AB13" i="27"/>
  <c r="AB14" i="27"/>
  <c r="AB15" i="27"/>
  <c r="AB16" i="27"/>
  <c r="AB17" i="27"/>
  <c r="AB18" i="27"/>
  <c r="AB19" i="27"/>
  <c r="AB20" i="27"/>
  <c r="AA6" i="27"/>
  <c r="AA7" i="27"/>
  <c r="AA8" i="27"/>
  <c r="AA9" i="27"/>
  <c r="AA10" i="27"/>
  <c r="AA11" i="27"/>
  <c r="AA12" i="27"/>
  <c r="AA13" i="27"/>
  <c r="AA14" i="27"/>
  <c r="AA15" i="27"/>
  <c r="AA16" i="27"/>
  <c r="AA17" i="27"/>
  <c r="AA18" i="27"/>
  <c r="AA19" i="27"/>
  <c r="AA20" i="27"/>
  <c r="Z6" i="27"/>
  <c r="Z7" i="27"/>
  <c r="Z8" i="27"/>
  <c r="Z9" i="27"/>
  <c r="Z10" i="27"/>
  <c r="Z11" i="27"/>
  <c r="Z12" i="27"/>
  <c r="Z13" i="27"/>
  <c r="Z14" i="27"/>
  <c r="Z15" i="27"/>
  <c r="Z16" i="27"/>
  <c r="Z17" i="27"/>
  <c r="Z18" i="27"/>
  <c r="Z19" i="27"/>
  <c r="Z20" i="27"/>
  <c r="Y6" i="27"/>
  <c r="Y7" i="27"/>
  <c r="Y8" i="27"/>
  <c r="Y9" i="27"/>
  <c r="Y10" i="27"/>
  <c r="Y11" i="27"/>
  <c r="Y12" i="27"/>
  <c r="Y13" i="27"/>
  <c r="Y14" i="27"/>
  <c r="Y15" i="27"/>
  <c r="Y16" i="27"/>
  <c r="Y17" i="27"/>
  <c r="Y18" i="27"/>
  <c r="Y19" i="27"/>
  <c r="Y20" i="27"/>
  <c r="X6" i="27"/>
  <c r="X7" i="27"/>
  <c r="X8" i="27"/>
  <c r="X9" i="27"/>
  <c r="X10" i="27"/>
  <c r="X11" i="27"/>
  <c r="X12" i="27"/>
  <c r="X13" i="27"/>
  <c r="X14" i="27"/>
  <c r="X15" i="27"/>
  <c r="X16" i="27"/>
  <c r="X17" i="27"/>
  <c r="X18" i="27"/>
  <c r="X19" i="27"/>
  <c r="X20" i="27"/>
  <c r="W6" i="27"/>
  <c r="W7" i="27"/>
  <c r="W8" i="27"/>
  <c r="W9" i="27"/>
  <c r="W10" i="27"/>
  <c r="W11" i="27"/>
  <c r="W12" i="27"/>
  <c r="W13" i="27"/>
  <c r="W14" i="27"/>
  <c r="W15" i="27"/>
  <c r="W16" i="27"/>
  <c r="W17" i="27"/>
  <c r="W18" i="27"/>
  <c r="W19" i="27"/>
  <c r="W20" i="27"/>
  <c r="V6" i="27"/>
  <c r="V7" i="27"/>
  <c r="V8" i="27"/>
  <c r="V9" i="27"/>
  <c r="V10" i="27"/>
  <c r="V11" i="27"/>
  <c r="V12" i="27"/>
  <c r="V13" i="27"/>
  <c r="V14" i="27"/>
  <c r="V15" i="27"/>
  <c r="V16" i="27"/>
  <c r="V17" i="27"/>
  <c r="V18" i="27"/>
  <c r="V19" i="27"/>
  <c r="V20" i="27"/>
  <c r="U6" i="27"/>
  <c r="U7" i="27"/>
  <c r="U8" i="27"/>
  <c r="U9" i="27"/>
  <c r="U10" i="27"/>
  <c r="U11" i="27"/>
  <c r="U12" i="27"/>
  <c r="U13" i="27"/>
  <c r="U14" i="27"/>
  <c r="U15" i="27"/>
  <c r="U16" i="27"/>
  <c r="U17" i="27"/>
  <c r="U18" i="27"/>
  <c r="U19" i="27"/>
  <c r="U20" i="27"/>
  <c r="T6" i="27"/>
  <c r="T7" i="27"/>
  <c r="T8" i="27"/>
  <c r="T9" i="27"/>
  <c r="T10" i="27"/>
  <c r="T11" i="27"/>
  <c r="T12" i="27"/>
  <c r="T13" i="27"/>
  <c r="T14" i="27"/>
  <c r="T15" i="27"/>
  <c r="T16" i="27"/>
  <c r="T17" i="27"/>
  <c r="T18" i="27"/>
  <c r="T19" i="27"/>
  <c r="T20" i="27"/>
  <c r="AB5" i="27"/>
  <c r="AA5" i="27"/>
  <c r="Z5" i="27"/>
  <c r="Y5" i="27"/>
  <c r="X5" i="27"/>
  <c r="W5" i="27"/>
  <c r="V5" i="27"/>
  <c r="U5" i="27"/>
  <c r="T5" i="27"/>
  <c r="S6" i="27"/>
  <c r="S7" i="27"/>
  <c r="S8" i="27"/>
  <c r="S9" i="27"/>
  <c r="S10" i="27"/>
  <c r="S11" i="27"/>
  <c r="S12" i="27"/>
  <c r="S13" i="27"/>
  <c r="S14" i="27"/>
  <c r="S15" i="27"/>
  <c r="S16" i="27"/>
  <c r="S17" i="27"/>
  <c r="S18" i="27"/>
  <c r="S19" i="27"/>
  <c r="S20" i="27"/>
  <c r="R6" i="27"/>
  <c r="R7" i="27"/>
  <c r="R8" i="27"/>
  <c r="R9" i="27"/>
  <c r="R10" i="27"/>
  <c r="R11" i="27"/>
  <c r="R12" i="27"/>
  <c r="R13" i="27"/>
  <c r="R14" i="27"/>
  <c r="R15" i="27"/>
  <c r="R16" i="27"/>
  <c r="R17" i="27"/>
  <c r="R18" i="27"/>
  <c r="R19" i="27"/>
  <c r="R20" i="27"/>
  <c r="Q6" i="27"/>
  <c r="Q7" i="27"/>
  <c r="Q8" i="27"/>
  <c r="Q9" i="27"/>
  <c r="Q10" i="27"/>
  <c r="Q11" i="27"/>
  <c r="Q12" i="27"/>
  <c r="Q13" i="27"/>
  <c r="Q14" i="27"/>
  <c r="Q15" i="27"/>
  <c r="Q16" i="27"/>
  <c r="Q17" i="27"/>
  <c r="Q18" i="27"/>
  <c r="Q19" i="27"/>
  <c r="Q20" i="27"/>
  <c r="P6" i="27"/>
  <c r="P7" i="27"/>
  <c r="P8" i="27"/>
  <c r="P9" i="27"/>
  <c r="P10" i="27"/>
  <c r="P11" i="27"/>
  <c r="P12" i="27"/>
  <c r="P13" i="27"/>
  <c r="P14" i="27"/>
  <c r="P15" i="27"/>
  <c r="P16" i="27"/>
  <c r="P17" i="27"/>
  <c r="P18" i="27"/>
  <c r="P19" i="27"/>
  <c r="P20" i="27"/>
  <c r="N6" i="27"/>
  <c r="N7" i="27"/>
  <c r="N8" i="27"/>
  <c r="N9" i="27"/>
  <c r="N10" i="27"/>
  <c r="N11" i="27"/>
  <c r="N12" i="27"/>
  <c r="N13" i="27"/>
  <c r="N14" i="27"/>
  <c r="N15" i="27"/>
  <c r="N16" i="27"/>
  <c r="N17" i="27"/>
  <c r="N18" i="27"/>
  <c r="N19" i="27"/>
  <c r="N20" i="27"/>
  <c r="M6" i="27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L6" i="27"/>
  <c r="L7" i="27"/>
  <c r="L8" i="27"/>
  <c r="L9" i="27"/>
  <c r="L10" i="27"/>
  <c r="L11" i="27"/>
  <c r="L12" i="27"/>
  <c r="L13" i="27"/>
  <c r="L14" i="27"/>
  <c r="L15" i="27"/>
  <c r="L16" i="27"/>
  <c r="L17" i="27"/>
  <c r="L18" i="27"/>
  <c r="L19" i="27"/>
  <c r="L20" i="27"/>
  <c r="O6" i="27"/>
  <c r="O7" i="27"/>
  <c r="O8" i="27"/>
  <c r="O9" i="27"/>
  <c r="O10" i="27"/>
  <c r="O11" i="27"/>
  <c r="O12" i="27"/>
  <c r="O13" i="27"/>
  <c r="O14" i="27"/>
  <c r="O15" i="27"/>
  <c r="O16" i="27"/>
  <c r="O17" i="27"/>
  <c r="O18" i="27"/>
  <c r="O19" i="27"/>
  <c r="O20" i="27"/>
  <c r="S5" i="27"/>
  <c r="R5" i="27"/>
  <c r="Q5" i="27"/>
  <c r="P5" i="27"/>
  <c r="O5" i="27"/>
  <c r="N5" i="27"/>
  <c r="M5" i="27"/>
  <c r="L5" i="27"/>
  <c r="K5" i="27"/>
  <c r="K20" i="27"/>
  <c r="K19" i="27"/>
  <c r="K18" i="27"/>
  <c r="K17" i="27"/>
  <c r="K16" i="27"/>
  <c r="K15" i="27"/>
  <c r="K14" i="27"/>
  <c r="K13" i="27"/>
  <c r="K12" i="27"/>
  <c r="K11" i="27"/>
  <c r="K10" i="27"/>
  <c r="K9" i="27"/>
  <c r="K8" i="27"/>
  <c r="K7" i="27"/>
  <c r="K6" i="27"/>
  <c r="B6" i="28"/>
  <c r="B10" i="28"/>
  <c r="B14" i="28"/>
  <c r="B18" i="28"/>
  <c r="B14" i="27"/>
  <c r="J20" i="27"/>
  <c r="J19" i="27"/>
  <c r="J18" i="27"/>
  <c r="J17" i="27"/>
  <c r="J16" i="27"/>
  <c r="J15" i="27"/>
  <c r="J14" i="27"/>
  <c r="J13" i="27"/>
  <c r="J12" i="27"/>
  <c r="J11" i="27"/>
  <c r="J10" i="27"/>
  <c r="J9" i="27"/>
  <c r="J8" i="27"/>
  <c r="J7" i="27"/>
  <c r="J6" i="27"/>
  <c r="J5" i="27"/>
  <c r="I20" i="27"/>
  <c r="I19" i="27"/>
  <c r="I18" i="27"/>
  <c r="I17" i="27"/>
  <c r="I16" i="27"/>
  <c r="I15" i="27"/>
  <c r="I14" i="27"/>
  <c r="I13" i="27"/>
  <c r="I12" i="27"/>
  <c r="I11" i="27"/>
  <c r="I10" i="27"/>
  <c r="I9" i="27"/>
  <c r="I8" i="27"/>
  <c r="I7" i="27"/>
  <c r="I6" i="27"/>
  <c r="I5" i="27"/>
  <c r="H13" i="27"/>
  <c r="H12" i="27"/>
  <c r="H11" i="27"/>
  <c r="H20" i="27"/>
  <c r="H19" i="27"/>
  <c r="H18" i="27"/>
  <c r="H17" i="27"/>
  <c r="H16" i="27"/>
  <c r="H15" i="27"/>
  <c r="H14" i="27"/>
  <c r="H10" i="27"/>
  <c r="H9" i="27"/>
  <c r="H8" i="27"/>
  <c r="H7" i="27"/>
  <c r="H6" i="27"/>
  <c r="H5" i="27"/>
  <c r="G11" i="27"/>
  <c r="G20" i="27"/>
  <c r="G19" i="27"/>
  <c r="G18" i="27"/>
  <c r="G17" i="27"/>
  <c r="G16" i="27"/>
  <c r="G15" i="27"/>
  <c r="G14" i="27"/>
  <c r="G13" i="27"/>
  <c r="G12" i="27"/>
  <c r="G10" i="27"/>
  <c r="G9" i="27"/>
  <c r="G8" i="27"/>
  <c r="G7" i="27"/>
  <c r="G6" i="27"/>
  <c r="G5" i="27"/>
  <c r="F20" i="27"/>
  <c r="F19" i="27"/>
  <c r="F18" i="27"/>
  <c r="F17" i="27"/>
  <c r="F16" i="27"/>
  <c r="F15" i="27"/>
  <c r="F14" i="27"/>
  <c r="F13" i="27"/>
  <c r="F12" i="27"/>
  <c r="F11" i="27"/>
  <c r="F10" i="27"/>
  <c r="F9" i="27"/>
  <c r="F8" i="27"/>
  <c r="F7" i="27"/>
  <c r="F6" i="27"/>
  <c r="E20" i="27"/>
  <c r="E19" i="27"/>
  <c r="E18" i="27"/>
  <c r="E17" i="27"/>
  <c r="E16" i="27"/>
  <c r="E15" i="27"/>
  <c r="E14" i="27"/>
  <c r="E13" i="27"/>
  <c r="E12" i="27"/>
  <c r="E11" i="27"/>
  <c r="E10" i="27"/>
  <c r="E9" i="27"/>
  <c r="E8" i="27"/>
  <c r="E7" i="27"/>
  <c r="E6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8" i="27"/>
  <c r="D7" i="27"/>
  <c r="D6" i="27"/>
  <c r="F5" i="27"/>
  <c r="E5" i="27"/>
  <c r="D5" i="27"/>
  <c r="C5" i="27"/>
  <c r="C20" i="27"/>
  <c r="C19" i="27"/>
  <c r="C18" i="27"/>
  <c r="C17" i="27"/>
  <c r="C16" i="27"/>
  <c r="C15" i="27"/>
  <c r="C14" i="27"/>
  <c r="C13" i="27"/>
  <c r="B17" i="27"/>
  <c r="B12" i="27"/>
  <c r="B20" i="27"/>
  <c r="B19" i="27"/>
  <c r="B18" i="27"/>
  <c r="B16" i="27"/>
  <c r="B15" i="27"/>
  <c r="B13" i="27"/>
  <c r="B11" i="27"/>
  <c r="B10" i="27"/>
  <c r="B9" i="27"/>
  <c r="C12" i="27"/>
  <c r="C11" i="27"/>
  <c r="C10" i="27"/>
  <c r="C9" i="27"/>
  <c r="C8" i="27"/>
  <c r="C7" i="27"/>
  <c r="C6" i="27"/>
  <c r="B5" i="27"/>
  <c r="B7" i="27"/>
  <c r="B8" i="27"/>
  <c r="B6" i="27"/>
  <c r="L23" i="34" l="1"/>
  <c r="N23" i="34" s="1"/>
  <c r="L29" i="36"/>
  <c r="N29" i="36" s="1"/>
  <c r="L29" i="35"/>
  <c r="V29" i="35" s="1"/>
  <c r="O24" i="33"/>
  <c r="B6" i="37" s="1"/>
  <c r="C11" i="38" s="1"/>
  <c r="O19" i="36"/>
  <c r="E5" i="37" s="1"/>
  <c r="C118" i="38" s="1"/>
  <c r="O24" i="36"/>
  <c r="E6" i="37" s="1"/>
  <c r="C119" i="38" s="1"/>
  <c r="T39" i="35"/>
  <c r="L23" i="36"/>
  <c r="V23" i="36" s="1"/>
  <c r="L23" i="35"/>
  <c r="N23" i="35" s="1"/>
  <c r="L29" i="33"/>
  <c r="V29" i="33" s="1"/>
  <c r="O19" i="35"/>
  <c r="D5" i="37" s="1"/>
  <c r="C82" i="38" s="1"/>
  <c r="L18" i="33"/>
  <c r="V18" i="33" s="1"/>
  <c r="O9" i="35"/>
  <c r="D4" i="37" s="1"/>
  <c r="C81" i="38" s="1"/>
  <c r="O19" i="33"/>
  <c r="B5" i="37" s="1"/>
  <c r="C10" i="38" s="1"/>
  <c r="O9" i="34"/>
  <c r="C4" i="37" s="1"/>
  <c r="C45" i="38" s="1"/>
  <c r="O19" i="34"/>
  <c r="C5" i="37" s="1"/>
  <c r="C46" i="38" s="1"/>
  <c r="O24" i="34"/>
  <c r="C6" i="37" s="1"/>
  <c r="C47" i="38" s="1"/>
  <c r="L18" i="36"/>
  <c r="V18" i="36" s="1"/>
  <c r="L18" i="34"/>
  <c r="V18" i="34" s="1"/>
  <c r="L23" i="33"/>
  <c r="V23" i="33" s="1"/>
  <c r="O24" i="35"/>
  <c r="D6" i="37" s="1"/>
  <c r="C83" i="38" s="1"/>
  <c r="L18" i="35"/>
  <c r="V18" i="35" s="1"/>
  <c r="O9" i="36"/>
  <c r="E4" i="37" s="1"/>
  <c r="C117" i="38" s="1"/>
  <c r="L29" i="34"/>
  <c r="V29" i="34" s="1"/>
  <c r="O9" i="33"/>
  <c r="B4" i="37" s="1"/>
  <c r="C9" i="38" s="1"/>
  <c r="P39" i="34"/>
  <c r="H3" i="33"/>
  <c r="D5" i="33"/>
  <c r="H5" i="33"/>
  <c r="D7" i="33"/>
  <c r="H7" i="33"/>
  <c r="N39" i="36"/>
  <c r="V39" i="35"/>
  <c r="V39" i="34"/>
  <c r="P39" i="33"/>
  <c r="N39" i="33"/>
  <c r="U35" i="36"/>
  <c r="V35" i="36"/>
  <c r="V35" i="35"/>
  <c r="U35" i="34"/>
  <c r="V35" i="34"/>
  <c r="V35" i="33"/>
  <c r="N27" i="27"/>
  <c r="C6" i="33"/>
  <c r="G6" i="33"/>
  <c r="O21" i="27"/>
  <c r="O23" i="27"/>
  <c r="E5" i="36"/>
  <c r="I5" i="36"/>
  <c r="I4" i="36"/>
  <c r="E4" i="36"/>
  <c r="D3" i="36"/>
  <c r="M27" i="27"/>
  <c r="I3" i="36"/>
  <c r="L27" i="27"/>
  <c r="K27" i="27"/>
  <c r="K28" i="27"/>
  <c r="O27" i="27"/>
  <c r="M26" i="27"/>
  <c r="M31" i="27" s="1"/>
  <c r="M25" i="27"/>
  <c r="L25" i="27"/>
  <c r="L26" i="27"/>
  <c r="L31" i="27" s="1"/>
  <c r="N26" i="27"/>
  <c r="N31" i="27" s="1"/>
  <c r="N25" i="27"/>
  <c r="K26" i="27"/>
  <c r="K31" i="27" s="1"/>
  <c r="K25" i="27"/>
  <c r="O25" i="27"/>
  <c r="K24" i="27"/>
  <c r="K30" i="27" s="1"/>
  <c r="K23" i="27"/>
  <c r="N24" i="27"/>
  <c r="N30" i="27" s="1"/>
  <c r="N23" i="27"/>
  <c r="M24" i="27"/>
  <c r="M30" i="27" s="1"/>
  <c r="M23" i="27"/>
  <c r="L23" i="27"/>
  <c r="L24" i="27"/>
  <c r="L22" i="27"/>
  <c r="L21" i="27"/>
  <c r="N22" i="27"/>
  <c r="N21" i="27"/>
  <c r="D3" i="33"/>
  <c r="M22" i="27"/>
  <c r="M29" i="27" s="1"/>
  <c r="M21" i="27"/>
  <c r="K21" i="27"/>
  <c r="K22" i="27"/>
  <c r="I7" i="36"/>
  <c r="E7" i="36"/>
  <c r="D21" i="27"/>
  <c r="B27" i="27"/>
  <c r="B28" i="27"/>
  <c r="C28" i="27"/>
  <c r="C32" i="27" s="1"/>
  <c r="C27" i="27"/>
  <c r="C25" i="27"/>
  <c r="C26" i="27"/>
  <c r="C31" i="27" s="1"/>
  <c r="B25" i="27"/>
  <c r="B26" i="27"/>
  <c r="B31" i="27" s="1"/>
  <c r="B23" i="27"/>
  <c r="B24" i="27"/>
  <c r="C24" i="27"/>
  <c r="C23" i="27"/>
  <c r="C21" i="27"/>
  <c r="C22" i="27"/>
  <c r="B21" i="27"/>
  <c r="B22" i="27"/>
  <c r="F7" i="34"/>
  <c r="J7" i="34"/>
  <c r="J5" i="34"/>
  <c r="F5" i="34"/>
  <c r="R35" i="36"/>
  <c r="P35" i="36"/>
  <c r="T35" i="36"/>
  <c r="B4" i="34"/>
  <c r="F4" i="34"/>
  <c r="J4" i="34"/>
  <c r="E6" i="36"/>
  <c r="I6" i="36"/>
  <c r="E6" i="33"/>
  <c r="I6" i="33"/>
  <c r="D2" i="36"/>
  <c r="T39" i="34"/>
  <c r="R39" i="34"/>
  <c r="O39" i="34"/>
  <c r="S39" i="34"/>
  <c r="Q39" i="34"/>
  <c r="U39" i="34"/>
  <c r="S39" i="35"/>
  <c r="P39" i="35"/>
  <c r="U39" i="35"/>
  <c r="O39" i="35"/>
  <c r="T39" i="33"/>
  <c r="U39" i="33"/>
  <c r="Q39" i="33"/>
  <c r="R39" i="33"/>
  <c r="O39" i="33"/>
  <c r="S39" i="33"/>
  <c r="P35" i="35"/>
  <c r="Q35" i="35"/>
  <c r="S35" i="35"/>
  <c r="O35" i="35"/>
  <c r="U35" i="35"/>
  <c r="S35" i="34"/>
  <c r="Q35" i="36"/>
  <c r="O35" i="36"/>
  <c r="S35" i="36"/>
  <c r="T35" i="35"/>
  <c r="R35" i="35"/>
  <c r="O35" i="34"/>
  <c r="B6" i="34"/>
  <c r="F6" i="34"/>
  <c r="J6" i="34"/>
  <c r="D4" i="33"/>
  <c r="H4" i="33"/>
  <c r="E3" i="34"/>
  <c r="J3" i="34"/>
  <c r="B2" i="36"/>
  <c r="R35" i="34"/>
  <c r="Q35" i="34"/>
  <c r="R39" i="35"/>
  <c r="P35" i="34"/>
  <c r="T35" i="34"/>
  <c r="Q39" i="35"/>
  <c r="P39" i="36"/>
  <c r="U39" i="36"/>
  <c r="O39" i="36"/>
  <c r="T39" i="36"/>
  <c r="R39" i="36"/>
  <c r="Q39" i="36"/>
  <c r="S39" i="36"/>
  <c r="R35" i="33"/>
  <c r="Q35" i="33"/>
  <c r="O35" i="33"/>
  <c r="U35" i="33"/>
  <c r="P35" i="33"/>
  <c r="S35" i="33"/>
  <c r="T35" i="33"/>
  <c r="B7" i="37"/>
  <c r="C12" i="38" s="1"/>
  <c r="C2" i="36"/>
  <c r="G2" i="36"/>
  <c r="B3" i="34"/>
  <c r="E3" i="33"/>
  <c r="I3" i="33"/>
  <c r="C3" i="36"/>
  <c r="D3" i="34"/>
  <c r="H3" i="36"/>
  <c r="I3" i="34"/>
  <c r="C4" i="33"/>
  <c r="D4" i="36"/>
  <c r="E4" i="34"/>
  <c r="G4" i="33"/>
  <c r="H4" i="36"/>
  <c r="I4" i="34"/>
  <c r="E5" i="33"/>
  <c r="I5" i="33"/>
  <c r="D5" i="36"/>
  <c r="E5" i="34"/>
  <c r="G5" i="36"/>
  <c r="H5" i="36"/>
  <c r="I5" i="34"/>
  <c r="D6" i="33"/>
  <c r="H6" i="33"/>
  <c r="D6" i="36"/>
  <c r="E6" i="34"/>
  <c r="H6" i="36"/>
  <c r="I6" i="34"/>
  <c r="E7" i="33"/>
  <c r="I7" i="33"/>
  <c r="D7" i="36"/>
  <c r="E7" i="34"/>
  <c r="H7" i="36"/>
  <c r="I7" i="34"/>
  <c r="E2" i="34"/>
  <c r="F2" i="36"/>
  <c r="I2" i="36"/>
  <c r="J2" i="36"/>
  <c r="B3" i="36"/>
  <c r="B3" i="33"/>
  <c r="J3" i="33"/>
  <c r="F3" i="36"/>
  <c r="C3" i="34"/>
  <c r="G3" i="36"/>
  <c r="H3" i="34"/>
  <c r="B4" i="33"/>
  <c r="C4" i="36"/>
  <c r="D4" i="34"/>
  <c r="F4" i="33"/>
  <c r="G4" i="36"/>
  <c r="H4" i="34"/>
  <c r="J4" i="33"/>
  <c r="B5" i="36"/>
  <c r="B5" i="33"/>
  <c r="F5" i="33"/>
  <c r="J5" i="33"/>
  <c r="C5" i="36"/>
  <c r="D5" i="34"/>
  <c r="G5" i="34"/>
  <c r="H5" i="34"/>
  <c r="C6" i="36"/>
  <c r="D6" i="34"/>
  <c r="G6" i="36"/>
  <c r="H6" i="34"/>
  <c r="B7" i="36"/>
  <c r="B7" i="33"/>
  <c r="F7" i="33"/>
  <c r="J7" i="33"/>
  <c r="C7" i="36"/>
  <c r="D7" i="34"/>
  <c r="G7" i="36"/>
  <c r="H7" i="34"/>
  <c r="E2" i="36"/>
  <c r="H2" i="36"/>
  <c r="F3" i="34"/>
  <c r="E3" i="36"/>
  <c r="G3" i="34"/>
  <c r="J3" i="36"/>
  <c r="B4" i="36"/>
  <c r="C4" i="34"/>
  <c r="E4" i="33"/>
  <c r="F4" i="36"/>
  <c r="G4" i="34"/>
  <c r="I4" i="33"/>
  <c r="J4" i="36"/>
  <c r="B5" i="34"/>
  <c r="C5" i="33"/>
  <c r="G5" i="33"/>
  <c r="C5" i="34"/>
  <c r="F5" i="36"/>
  <c r="J5" i="36"/>
  <c r="B6" i="33"/>
  <c r="F6" i="33"/>
  <c r="J6" i="33"/>
  <c r="B6" i="36"/>
  <c r="C6" i="34"/>
  <c r="F6" i="36"/>
  <c r="G6" i="34"/>
  <c r="J6" i="36"/>
  <c r="B7" i="34"/>
  <c r="C7" i="33"/>
  <c r="G7" i="33"/>
  <c r="C7" i="34"/>
  <c r="F7" i="36"/>
  <c r="G7" i="34"/>
  <c r="J7" i="36"/>
  <c r="D2" i="34"/>
  <c r="B2" i="34"/>
  <c r="G2" i="34"/>
  <c r="H2" i="34"/>
  <c r="C2" i="34"/>
  <c r="F2" i="34"/>
  <c r="I2" i="34"/>
  <c r="J2" i="34"/>
  <c r="E7" i="35"/>
  <c r="I7" i="35"/>
  <c r="D7" i="35"/>
  <c r="H7" i="35"/>
  <c r="B7" i="35"/>
  <c r="C7" i="35"/>
  <c r="G7" i="35"/>
  <c r="F7" i="35"/>
  <c r="J7" i="35"/>
  <c r="E6" i="35"/>
  <c r="I6" i="35"/>
  <c r="D6" i="35"/>
  <c r="H6" i="35"/>
  <c r="C6" i="35"/>
  <c r="G6" i="35"/>
  <c r="B6" i="35"/>
  <c r="F6" i="35"/>
  <c r="J6" i="35"/>
  <c r="E5" i="35"/>
  <c r="I5" i="35"/>
  <c r="D5" i="35"/>
  <c r="G5" i="35"/>
  <c r="H5" i="35"/>
  <c r="B5" i="35"/>
  <c r="C5" i="35"/>
  <c r="F5" i="35"/>
  <c r="J5" i="35"/>
  <c r="E4" i="35"/>
  <c r="I4" i="35"/>
  <c r="D4" i="35"/>
  <c r="H4" i="35"/>
  <c r="C4" i="35"/>
  <c r="G4" i="35"/>
  <c r="B4" i="35"/>
  <c r="F4" i="35"/>
  <c r="J4" i="35"/>
  <c r="B3" i="35"/>
  <c r="D3" i="35"/>
  <c r="I3" i="35"/>
  <c r="C3" i="35"/>
  <c r="H3" i="35"/>
  <c r="F3" i="35"/>
  <c r="G3" i="35"/>
  <c r="E3" i="35"/>
  <c r="J3" i="35"/>
  <c r="J2" i="35"/>
  <c r="H2" i="35"/>
  <c r="B2" i="35"/>
  <c r="D2" i="35"/>
  <c r="F2" i="35"/>
  <c r="I2" i="35"/>
  <c r="E2" i="35"/>
  <c r="C2" i="35"/>
  <c r="G2" i="35"/>
  <c r="F3" i="33"/>
  <c r="C3" i="33"/>
  <c r="G3" i="33"/>
  <c r="E2" i="33"/>
  <c r="D2" i="33"/>
  <c r="F2" i="33"/>
  <c r="C2" i="33"/>
  <c r="B2" i="33"/>
  <c r="G2" i="33"/>
  <c r="H2" i="33"/>
  <c r="I2" i="33"/>
  <c r="J2" i="33"/>
  <c r="BC55" i="27"/>
  <c r="AM59" i="27"/>
  <c r="AH21" i="27"/>
  <c r="AP22" i="27"/>
  <c r="AT22" i="27"/>
  <c r="BC60" i="27"/>
  <c r="BC64" i="27" s="1"/>
  <c r="BK55" i="27"/>
  <c r="BJ56" i="27"/>
  <c r="BG59" i="27"/>
  <c r="BF60" i="27"/>
  <c r="BI54" i="27"/>
  <c r="BI61" i="27" s="1"/>
  <c r="BH54" i="27"/>
  <c r="BH61" i="27" s="1"/>
  <c r="BG56" i="27"/>
  <c r="BG62" i="27" s="1"/>
  <c r="BK56" i="27"/>
  <c r="BK62" i="27" s="1"/>
  <c r="BI58" i="27"/>
  <c r="BI63" i="27" s="1"/>
  <c r="BL58" i="27"/>
  <c r="BL63" i="27" s="1"/>
  <c r="BK60" i="27"/>
  <c r="BL54" i="27"/>
  <c r="BL61" i="27" s="1"/>
  <c r="BN54" i="27"/>
  <c r="BR56" i="27"/>
  <c r="BN58" i="27"/>
  <c r="BR60" i="27"/>
  <c r="CA54" i="27"/>
  <c r="CA61" i="27" s="1"/>
  <c r="BZ54" i="27"/>
  <c r="BZ61" i="27" s="1"/>
  <c r="BW56" i="27"/>
  <c r="BV56" i="27"/>
  <c r="BV62" i="27" s="1"/>
  <c r="CD56" i="27"/>
  <c r="CD62" i="27" s="1"/>
  <c r="CA58" i="27"/>
  <c r="CA63" i="27" s="1"/>
  <c r="BZ58" i="27"/>
  <c r="BZ63" i="27" s="1"/>
  <c r="CA60" i="27"/>
  <c r="CA64" i="27" s="1"/>
  <c r="BV60" i="27"/>
  <c r="BV64" i="27" s="1"/>
  <c r="BZ60" i="27"/>
  <c r="BZ64" i="27" s="1"/>
  <c r="Q24" i="27"/>
  <c r="AW24" i="27"/>
  <c r="AW30" i="27" s="1"/>
  <c r="AM55" i="27"/>
  <c r="AM62" i="27" s="1"/>
  <c r="AY58" i="27"/>
  <c r="AY63" i="27" s="1"/>
  <c r="AM60" i="27"/>
  <c r="AM64" i="27" s="1"/>
  <c r="BF54" i="27"/>
  <c r="BJ54" i="27"/>
  <c r="BJ61" i="27" s="1"/>
  <c r="BF55" i="27"/>
  <c r="BJ55" i="27"/>
  <c r="BF58" i="27"/>
  <c r="BF63" i="27" s="1"/>
  <c r="BJ58" i="27"/>
  <c r="BJ63" i="27" s="1"/>
  <c r="BF59" i="27"/>
  <c r="BJ59" i="27"/>
  <c r="BO53" i="27"/>
  <c r="BS53" i="27"/>
  <c r="BO56" i="27"/>
  <c r="BO62" i="27" s="1"/>
  <c r="BS56" i="27"/>
  <c r="BO57" i="27"/>
  <c r="BS57" i="27"/>
  <c r="BO60" i="27"/>
  <c r="BO64" i="27" s="1"/>
  <c r="BS60" i="27"/>
  <c r="BX53" i="27"/>
  <c r="CB53" i="27"/>
  <c r="BX55" i="27"/>
  <c r="CB55" i="27"/>
  <c r="BX57" i="27"/>
  <c r="CB57" i="27"/>
  <c r="BX59" i="27"/>
  <c r="CB59" i="27"/>
  <c r="BE54" i="27"/>
  <c r="BE61" i="27" s="1"/>
  <c r="BD54" i="27"/>
  <c r="BD61" i="27" s="1"/>
  <c r="BF56" i="27"/>
  <c r="BF62" i="27" s="1"/>
  <c r="BE58" i="27"/>
  <c r="BE63" i="27" s="1"/>
  <c r="BD58" i="27"/>
  <c r="BD63" i="27" s="1"/>
  <c r="BG60" i="27"/>
  <c r="BG64" i="27" s="1"/>
  <c r="BJ60" i="27"/>
  <c r="BH58" i="27"/>
  <c r="BH63" i="27" s="1"/>
  <c r="BR54" i="27"/>
  <c r="BR61" i="27" s="1"/>
  <c r="BN56" i="27"/>
  <c r="BN62" i="27" s="1"/>
  <c r="BR58" i="27"/>
  <c r="BR63" i="27" s="1"/>
  <c r="BN60" i="27"/>
  <c r="BN64" i="27" s="1"/>
  <c r="BW54" i="27"/>
  <c r="BV54" i="27"/>
  <c r="BV61" i="27" s="1"/>
  <c r="CD54" i="27"/>
  <c r="CD61" i="27" s="1"/>
  <c r="CA56" i="27"/>
  <c r="BZ56" i="27"/>
  <c r="BZ62" i="27" s="1"/>
  <c r="BW58" i="27"/>
  <c r="BV58" i="27"/>
  <c r="BV63" i="27" s="1"/>
  <c r="CD58" i="27"/>
  <c r="CD63" i="27" s="1"/>
  <c r="BW60" i="27"/>
  <c r="BW64" i="27" s="1"/>
  <c r="CD60" i="27"/>
  <c r="CD64" i="27" s="1"/>
  <c r="AX54" i="27"/>
  <c r="BB53" i="27"/>
  <c r="AS57" i="27"/>
  <c r="AQ59" i="27"/>
  <c r="AU59" i="27"/>
  <c r="AY59" i="27"/>
  <c r="AU55" i="27"/>
  <c r="AU60" i="27"/>
  <c r="BP54" i="27"/>
  <c r="BP61" i="27" s="1"/>
  <c r="BT53" i="27"/>
  <c r="BO54" i="27"/>
  <c r="BO61" i="27" s="1"/>
  <c r="BS54" i="27"/>
  <c r="BS61" i="27" s="1"/>
  <c r="BP56" i="27"/>
  <c r="BP62" i="27" s="1"/>
  <c r="BT56" i="27"/>
  <c r="BT62" i="27" s="1"/>
  <c r="BN55" i="27"/>
  <c r="BR55" i="27"/>
  <c r="BM56" i="27"/>
  <c r="BM62" i="27" s="1"/>
  <c r="BQ56" i="27"/>
  <c r="BQ62" i="27" s="1"/>
  <c r="BU56" i="27"/>
  <c r="BU62" i="27" s="1"/>
  <c r="BP58" i="27"/>
  <c r="BP63" i="27" s="1"/>
  <c r="BT58" i="27"/>
  <c r="BT63" i="27" s="1"/>
  <c r="BO58" i="27"/>
  <c r="BS58" i="27"/>
  <c r="BP60" i="27"/>
  <c r="BP64" i="27" s="1"/>
  <c r="BT60" i="27"/>
  <c r="BN59" i="27"/>
  <c r="BR59" i="27"/>
  <c r="BM60" i="27"/>
  <c r="BM64" i="27" s="1"/>
  <c r="BQ60" i="27"/>
  <c r="BQ64" i="27" s="1"/>
  <c r="BU60" i="27"/>
  <c r="BU64" i="27" s="1"/>
  <c r="BY54" i="27"/>
  <c r="CC54" i="27"/>
  <c r="CC61" i="27" s="1"/>
  <c r="BX54" i="27"/>
  <c r="BX61" i="27" s="1"/>
  <c r="CB54" i="27"/>
  <c r="CB61" i="27" s="1"/>
  <c r="BY56" i="27"/>
  <c r="BY62" i="27" s="1"/>
  <c r="CC56" i="27"/>
  <c r="BX56" i="27"/>
  <c r="BX62" i="27" s="1"/>
  <c r="CB56" i="27"/>
  <c r="CB62" i="27" s="1"/>
  <c r="BY58" i="27"/>
  <c r="BY63" i="27" s="1"/>
  <c r="CC58" i="27"/>
  <c r="CC63" i="27" s="1"/>
  <c r="BX58" i="27"/>
  <c r="CB58" i="27"/>
  <c r="BY60" i="27"/>
  <c r="CC60" i="27"/>
  <c r="BX60" i="27"/>
  <c r="BX64" i="27" s="1"/>
  <c r="CB60" i="27"/>
  <c r="CB64" i="27" s="1"/>
  <c r="AD53" i="27"/>
  <c r="AH54" i="27"/>
  <c r="AL53" i="27"/>
  <c r="AP54" i="27"/>
  <c r="AP61" i="27" s="1"/>
  <c r="AT53" i="27"/>
  <c r="W64" i="27"/>
  <c r="O62" i="27"/>
  <c r="G62" i="27"/>
  <c r="AV53" i="27"/>
  <c r="AF53" i="27"/>
  <c r="AQ53" i="27"/>
  <c r="AA53" i="27"/>
  <c r="N53" i="27"/>
  <c r="R54" i="27"/>
  <c r="R61" i="27" s="1"/>
  <c r="P53" i="27"/>
  <c r="F53" i="27"/>
  <c r="J54" i="27"/>
  <c r="V22" i="27"/>
  <c r="V29" i="27" s="1"/>
  <c r="Z22" i="27"/>
  <c r="BC26" i="27"/>
  <c r="BC31" i="27" s="1"/>
  <c r="AX21" i="27"/>
  <c r="BB22" i="27"/>
  <c r="BB29" i="27" s="1"/>
  <c r="BC23" i="27"/>
  <c r="BY53" i="27"/>
  <c r="CC53" i="27"/>
  <c r="BW55" i="27"/>
  <c r="CA55" i="27"/>
  <c r="BY57" i="27"/>
  <c r="CC57" i="27"/>
  <c r="BW59" i="27"/>
  <c r="CA59" i="27"/>
  <c r="BW53" i="27"/>
  <c r="CA53" i="27"/>
  <c r="BY55" i="27"/>
  <c r="CC55" i="27"/>
  <c r="BW57" i="27"/>
  <c r="CA57" i="27"/>
  <c r="BY59" i="27"/>
  <c r="CC59" i="27"/>
  <c r="BP53" i="27"/>
  <c r="BP57" i="27"/>
  <c r="BT57" i="27"/>
  <c r="BM53" i="27"/>
  <c r="BM61" i="27" s="1"/>
  <c r="BQ53" i="27"/>
  <c r="BQ61" i="27" s="1"/>
  <c r="BU53" i="27"/>
  <c r="BU61" i="27" s="1"/>
  <c r="BT54" i="27"/>
  <c r="BT61" i="27" s="1"/>
  <c r="BO55" i="27"/>
  <c r="BS55" i="27"/>
  <c r="BM57" i="27"/>
  <c r="BM63" i="27" s="1"/>
  <c r="BQ57" i="27"/>
  <c r="BQ63" i="27" s="1"/>
  <c r="BU57" i="27"/>
  <c r="BU63" i="27" s="1"/>
  <c r="BO59" i="27"/>
  <c r="BS59" i="27"/>
  <c r="BN53" i="27"/>
  <c r="BR53" i="27"/>
  <c r="BP55" i="27"/>
  <c r="BT55" i="27"/>
  <c r="BN57" i="27"/>
  <c r="BR57" i="27"/>
  <c r="BP59" i="27"/>
  <c r="BT59" i="27"/>
  <c r="BG54" i="27"/>
  <c r="BK54" i="27"/>
  <c r="BK61" i="27" s="1"/>
  <c r="BG58" i="27"/>
  <c r="BG63" i="27" s="1"/>
  <c r="BK58" i="27"/>
  <c r="BK63" i="27" s="1"/>
  <c r="BK59" i="27"/>
  <c r="BE56" i="27"/>
  <c r="BE62" i="27" s="1"/>
  <c r="BE55" i="27"/>
  <c r="BI56" i="27"/>
  <c r="BI55" i="27"/>
  <c r="BD56" i="27"/>
  <c r="BD62" i="27" s="1"/>
  <c r="BD55" i="27"/>
  <c r="BH56" i="27"/>
  <c r="BH62" i="27" s="1"/>
  <c r="BH55" i="27"/>
  <c r="BL56" i="27"/>
  <c r="BL62" i="27" s="1"/>
  <c r="BL55" i="27"/>
  <c r="BE60" i="27"/>
  <c r="BE64" i="27" s="1"/>
  <c r="BE59" i="27"/>
  <c r="BI60" i="27"/>
  <c r="BI64" i="27" s="1"/>
  <c r="BI59" i="27"/>
  <c r="BD60" i="27"/>
  <c r="BD64" i="27" s="1"/>
  <c r="BD59" i="27"/>
  <c r="BH60" i="27"/>
  <c r="BH64" i="27" s="1"/>
  <c r="BH59" i="27"/>
  <c r="BL60" i="27"/>
  <c r="BL64" i="27" s="1"/>
  <c r="BL59" i="27"/>
  <c r="BI53" i="27"/>
  <c r="BG55" i="27"/>
  <c r="BE57" i="27"/>
  <c r="BF53" i="27"/>
  <c r="BJ53" i="27"/>
  <c r="BF57" i="27"/>
  <c r="BJ57" i="27"/>
  <c r="BG53" i="27"/>
  <c r="BK53" i="27"/>
  <c r="BG57" i="27"/>
  <c r="BK57" i="27"/>
  <c r="I53" i="27"/>
  <c r="I54" i="27"/>
  <c r="I61" i="27" s="1"/>
  <c r="Q53" i="27"/>
  <c r="Q54" i="27"/>
  <c r="Y53" i="27"/>
  <c r="Y54" i="27"/>
  <c r="Y61" i="27" s="1"/>
  <c r="AK53" i="27"/>
  <c r="AK54" i="27"/>
  <c r="AS53" i="27"/>
  <c r="AS54" i="27"/>
  <c r="AS61" i="27" s="1"/>
  <c r="F56" i="27"/>
  <c r="F55" i="27"/>
  <c r="R56" i="27"/>
  <c r="R62" i="27" s="1"/>
  <c r="R55" i="27"/>
  <c r="Z55" i="27"/>
  <c r="Z56" i="27"/>
  <c r="Z62" i="27" s="1"/>
  <c r="AH56" i="27"/>
  <c r="AH55" i="27"/>
  <c r="AP55" i="27"/>
  <c r="AP56" i="27"/>
  <c r="AX56" i="27"/>
  <c r="AX62" i="27" s="1"/>
  <c r="AX55" i="27"/>
  <c r="B58" i="27"/>
  <c r="B57" i="27"/>
  <c r="F57" i="27"/>
  <c r="F58" i="27"/>
  <c r="J58" i="27"/>
  <c r="J57" i="27"/>
  <c r="N57" i="27"/>
  <c r="N58" i="27"/>
  <c r="N63" i="27" s="1"/>
  <c r="R58" i="27"/>
  <c r="R63" i="27" s="1"/>
  <c r="R57" i="27"/>
  <c r="V57" i="27"/>
  <c r="V58" i="27"/>
  <c r="Z58" i="27"/>
  <c r="Z57" i="27"/>
  <c r="AD57" i="27"/>
  <c r="AD58" i="27"/>
  <c r="AH58" i="27"/>
  <c r="AH63" i="27" s="1"/>
  <c r="AH57" i="27"/>
  <c r="AL57" i="27"/>
  <c r="AL58" i="27"/>
  <c r="AL63" i="27" s="1"/>
  <c r="AP58" i="27"/>
  <c r="AP57" i="27"/>
  <c r="AT58" i="27"/>
  <c r="AT57" i="27"/>
  <c r="AX58" i="27"/>
  <c r="AX63" i="27" s="1"/>
  <c r="AX57" i="27"/>
  <c r="BB58" i="27"/>
  <c r="BB63" i="27" s="1"/>
  <c r="BB57" i="27"/>
  <c r="B60" i="27"/>
  <c r="B59" i="27"/>
  <c r="F60" i="27"/>
  <c r="F59" i="27"/>
  <c r="J60" i="27"/>
  <c r="J59" i="27"/>
  <c r="N60" i="27"/>
  <c r="N59" i="27"/>
  <c r="R60" i="27"/>
  <c r="R59" i="27"/>
  <c r="V60" i="27"/>
  <c r="V59" i="27"/>
  <c r="Z60" i="27"/>
  <c r="Z59" i="27"/>
  <c r="AD60" i="27"/>
  <c r="AD64" i="27" s="1"/>
  <c r="AD59" i="27"/>
  <c r="AH60" i="27"/>
  <c r="AH59" i="27"/>
  <c r="AL60" i="27"/>
  <c r="AL59" i="27"/>
  <c r="AP60" i="27"/>
  <c r="AP59" i="27"/>
  <c r="AT60" i="27"/>
  <c r="AT64" i="27" s="1"/>
  <c r="AT59" i="27"/>
  <c r="AX60" i="27"/>
  <c r="AX59" i="27"/>
  <c r="BB60" i="27"/>
  <c r="BB59" i="27"/>
  <c r="B53" i="27"/>
  <c r="B61" i="27" s="1"/>
  <c r="J53" i="27"/>
  <c r="N54" i="27"/>
  <c r="N61" i="27" s="1"/>
  <c r="R53" i="27"/>
  <c r="V54" i="27"/>
  <c r="V61" i="27" s="1"/>
  <c r="Z53" i="27"/>
  <c r="AD54" i="27"/>
  <c r="AH53" i="27"/>
  <c r="AL54" i="27"/>
  <c r="AP53" i="27"/>
  <c r="AT54" i="27"/>
  <c r="AT61" i="27" s="1"/>
  <c r="AX53" i="27"/>
  <c r="BB54" i="27"/>
  <c r="BB61" i="27" s="1"/>
  <c r="E54" i="27"/>
  <c r="E53" i="27"/>
  <c r="M53" i="27"/>
  <c r="M54" i="27"/>
  <c r="M61" i="27" s="1"/>
  <c r="U53" i="27"/>
  <c r="U54" i="27"/>
  <c r="AC53" i="27"/>
  <c r="AC54" i="27"/>
  <c r="AG53" i="27"/>
  <c r="AG54" i="27"/>
  <c r="AO53" i="27"/>
  <c r="AO54" i="27"/>
  <c r="AO61" i="27" s="1"/>
  <c r="AW53" i="27"/>
  <c r="AW54" i="27"/>
  <c r="AW61" i="27" s="1"/>
  <c r="BA53" i="27"/>
  <c r="BA54" i="27"/>
  <c r="B56" i="27"/>
  <c r="B55" i="27"/>
  <c r="J55" i="27"/>
  <c r="J56" i="27"/>
  <c r="J62" i="27" s="1"/>
  <c r="N56" i="27"/>
  <c r="N62" i="27" s="1"/>
  <c r="N55" i="27"/>
  <c r="V56" i="27"/>
  <c r="V55" i="27"/>
  <c r="AD56" i="27"/>
  <c r="AD55" i="27"/>
  <c r="AL56" i="27"/>
  <c r="AL62" i="27" s="1"/>
  <c r="AL55" i="27"/>
  <c r="AT56" i="27"/>
  <c r="AT62" i="27" s="1"/>
  <c r="AT55" i="27"/>
  <c r="BB56" i="27"/>
  <c r="BB55" i="27"/>
  <c r="C54" i="27"/>
  <c r="C53" i="27"/>
  <c r="G54" i="27"/>
  <c r="G61" i="27" s="1"/>
  <c r="G53" i="27"/>
  <c r="K54" i="27"/>
  <c r="O54" i="27"/>
  <c r="O53" i="27"/>
  <c r="S54" i="27"/>
  <c r="S53" i="27"/>
  <c r="D53" i="27"/>
  <c r="H54" i="27"/>
  <c r="P54" i="27"/>
  <c r="X54" i="27"/>
  <c r="AF54" i="27"/>
  <c r="AN54" i="27"/>
  <c r="AV54" i="27"/>
  <c r="AV61" i="27" s="1"/>
  <c r="D56" i="27"/>
  <c r="D62" i="27" s="1"/>
  <c r="H55" i="27"/>
  <c r="L56" i="27"/>
  <c r="P55" i="27"/>
  <c r="T56" i="27"/>
  <c r="T62" i="27" s="1"/>
  <c r="X55" i="27"/>
  <c r="AB56" i="27"/>
  <c r="AB62" i="27" s="1"/>
  <c r="AF55" i="27"/>
  <c r="AJ56" i="27"/>
  <c r="AN55" i="27"/>
  <c r="AR56" i="27"/>
  <c r="AV55" i="27"/>
  <c r="AZ56" i="27"/>
  <c r="D57" i="27"/>
  <c r="H57" i="27"/>
  <c r="L57" i="27"/>
  <c r="P57" i="27"/>
  <c r="T57" i="27"/>
  <c r="X57" i="27"/>
  <c r="AB57" i="27"/>
  <c r="AF57" i="27"/>
  <c r="AJ57" i="27"/>
  <c r="AN57" i="27"/>
  <c r="AV57" i="27"/>
  <c r="K53" i="27"/>
  <c r="D54" i="27"/>
  <c r="D61" i="27" s="1"/>
  <c r="L54" i="27"/>
  <c r="T54" i="27"/>
  <c r="AB54" i="27"/>
  <c r="AJ54" i="27"/>
  <c r="AJ61" i="27" s="1"/>
  <c r="AR54" i="27"/>
  <c r="AR61" i="27" s="1"/>
  <c r="AZ54" i="27"/>
  <c r="W54" i="27"/>
  <c r="AA54" i="27"/>
  <c r="AA61" i="27" s="1"/>
  <c r="AE54" i="27"/>
  <c r="AI54" i="27"/>
  <c r="AM54" i="27"/>
  <c r="AM61" i="27" s="1"/>
  <c r="AQ54" i="27"/>
  <c r="AQ61" i="27" s="1"/>
  <c r="AU54" i="27"/>
  <c r="AY54" i="27"/>
  <c r="BC54" i="27"/>
  <c r="AR58" i="27"/>
  <c r="AZ58" i="27"/>
  <c r="AZ63" i="27" s="1"/>
  <c r="D59" i="27"/>
  <c r="H59" i="27"/>
  <c r="H60" i="27"/>
  <c r="L59" i="27"/>
  <c r="P59" i="27"/>
  <c r="P60" i="27"/>
  <c r="P64" i="27" s="1"/>
  <c r="T59" i="27"/>
  <c r="X59" i="27"/>
  <c r="X60" i="27"/>
  <c r="X64" i="27" s="1"/>
  <c r="AB59" i="27"/>
  <c r="AF59" i="27"/>
  <c r="AF60" i="27"/>
  <c r="AJ59" i="27"/>
  <c r="AN59" i="27"/>
  <c r="AN60" i="27"/>
  <c r="AN64" i="27" s="1"/>
  <c r="AR59" i="27"/>
  <c r="AR60" i="27"/>
  <c r="AV59" i="27"/>
  <c r="AV60" i="27"/>
  <c r="AV64" i="27" s="1"/>
  <c r="AZ59" i="27"/>
  <c r="AZ60" i="27"/>
  <c r="H53" i="27"/>
  <c r="X53" i="27"/>
  <c r="AI53" i="27"/>
  <c r="AN53" i="27"/>
  <c r="AY53" i="27"/>
  <c r="L55" i="27"/>
  <c r="AB55" i="27"/>
  <c r="AR55" i="27"/>
  <c r="H56" i="27"/>
  <c r="P56" i="27"/>
  <c r="X56" i="27"/>
  <c r="X62" i="27" s="1"/>
  <c r="AF56" i="27"/>
  <c r="AF62" i="27" s="1"/>
  <c r="AN56" i="27"/>
  <c r="AN62" i="27" s="1"/>
  <c r="AV56" i="27"/>
  <c r="AV62" i="27" s="1"/>
  <c r="D58" i="27"/>
  <c r="L58" i="27"/>
  <c r="L63" i="27" s="1"/>
  <c r="T58" i="27"/>
  <c r="AB58" i="27"/>
  <c r="AJ58" i="27"/>
  <c r="AJ63" i="27" s="1"/>
  <c r="L60" i="27"/>
  <c r="L64" i="27" s="1"/>
  <c r="E55" i="27"/>
  <c r="E56" i="27"/>
  <c r="E62" i="27" s="1"/>
  <c r="I55" i="27"/>
  <c r="I56" i="27"/>
  <c r="M55" i="27"/>
  <c r="M56" i="27"/>
  <c r="M62" i="27" s="1"/>
  <c r="Q55" i="27"/>
  <c r="Q56" i="27"/>
  <c r="U55" i="27"/>
  <c r="U56" i="27"/>
  <c r="U62" i="27" s="1"/>
  <c r="Y55" i="27"/>
  <c r="Y56" i="27"/>
  <c r="AC55" i="27"/>
  <c r="AC56" i="27"/>
  <c r="AC62" i="27" s="1"/>
  <c r="AG55" i="27"/>
  <c r="AG56" i="27"/>
  <c r="AK55" i="27"/>
  <c r="AK56" i="27"/>
  <c r="AK62" i="27" s="1"/>
  <c r="AO55" i="27"/>
  <c r="AO56" i="27"/>
  <c r="AO62" i="27" s="1"/>
  <c r="AS55" i="27"/>
  <c r="AS56" i="27"/>
  <c r="AS62" i="27" s="1"/>
  <c r="AW55" i="27"/>
  <c r="AW56" i="27"/>
  <c r="AW62" i="27" s="1"/>
  <c r="BA55" i="27"/>
  <c r="BA56" i="27"/>
  <c r="BA62" i="27" s="1"/>
  <c r="E57" i="27"/>
  <c r="E58" i="27"/>
  <c r="E63" i="27" s="1"/>
  <c r="I57" i="27"/>
  <c r="I58" i="27"/>
  <c r="I63" i="27" s="1"/>
  <c r="M57" i="27"/>
  <c r="M58" i="27"/>
  <c r="Q57" i="27"/>
  <c r="Q58" i="27"/>
  <c r="U57" i="27"/>
  <c r="U58" i="27"/>
  <c r="U63" i="27" s="1"/>
  <c r="Y57" i="27"/>
  <c r="Y58" i="27"/>
  <c r="Y63" i="27" s="1"/>
  <c r="AC57" i="27"/>
  <c r="AC58" i="27"/>
  <c r="AG57" i="27"/>
  <c r="AG58" i="27"/>
  <c r="AK57" i="27"/>
  <c r="AK58" i="27"/>
  <c r="AO57" i="27"/>
  <c r="AO58" i="27"/>
  <c r="AO63" i="27" s="1"/>
  <c r="AW58" i="27"/>
  <c r="AW63" i="27" s="1"/>
  <c r="AW57" i="27"/>
  <c r="BA57" i="27"/>
  <c r="E60" i="27"/>
  <c r="I59" i="27"/>
  <c r="M60" i="27"/>
  <c r="M64" i="27" s="1"/>
  <c r="Q59" i="27"/>
  <c r="Q64" i="27" s="1"/>
  <c r="U60" i="27"/>
  <c r="U64" i="27" s="1"/>
  <c r="Y59" i="27"/>
  <c r="AC60" i="27"/>
  <c r="AC64" i="27" s="1"/>
  <c r="AG59" i="27"/>
  <c r="AG64" i="27" s="1"/>
  <c r="AK60" i="27"/>
  <c r="AK64" i="27" s="1"/>
  <c r="AO60" i="27"/>
  <c r="AO59" i="27"/>
  <c r="AS60" i="27"/>
  <c r="AS64" i="27" s="1"/>
  <c r="AW59" i="27"/>
  <c r="AW60" i="27"/>
  <c r="BA60" i="27"/>
  <c r="T53" i="27"/>
  <c r="AE53" i="27"/>
  <c r="AJ53" i="27"/>
  <c r="AU53" i="27"/>
  <c r="AZ53" i="27"/>
  <c r="C55" i="27"/>
  <c r="C62" i="27" s="1"/>
  <c r="S55" i="27"/>
  <c r="AI55" i="27"/>
  <c r="AI62" i="27" s="1"/>
  <c r="AY55" i="27"/>
  <c r="AY62" i="27" s="1"/>
  <c r="AR57" i="27"/>
  <c r="AZ57" i="27"/>
  <c r="AV58" i="27"/>
  <c r="AV63" i="27" s="1"/>
  <c r="E59" i="27"/>
  <c r="O59" i="27"/>
  <c r="O64" i="27" s="1"/>
  <c r="AK59" i="27"/>
  <c r="D60" i="27"/>
  <c r="D64" i="27" s="1"/>
  <c r="Y60" i="27"/>
  <c r="AJ60" i="27"/>
  <c r="AJ64" i="27" s="1"/>
  <c r="AY60" i="27"/>
  <c r="AY64" i="27" s="1"/>
  <c r="D55" i="27"/>
  <c r="T55" i="27"/>
  <c r="AJ55" i="27"/>
  <c r="AZ55" i="27"/>
  <c r="H58" i="27"/>
  <c r="P58" i="27"/>
  <c r="P63" i="27" s="1"/>
  <c r="X58" i="27"/>
  <c r="AF58" i="27"/>
  <c r="AF63" i="27" s="1"/>
  <c r="AN58" i="27"/>
  <c r="AN63" i="27" s="1"/>
  <c r="AB60" i="27"/>
  <c r="AB64" i="27" s="1"/>
  <c r="C58" i="27"/>
  <c r="C57" i="27"/>
  <c r="G58" i="27"/>
  <c r="G63" i="27" s="1"/>
  <c r="G57" i="27"/>
  <c r="K58" i="27"/>
  <c r="K63" i="27" s="1"/>
  <c r="K57" i="27"/>
  <c r="O58" i="27"/>
  <c r="O57" i="27"/>
  <c r="S58" i="27"/>
  <c r="S63" i="27" s="1"/>
  <c r="S57" i="27"/>
  <c r="W58" i="27"/>
  <c r="W63" i="27" s="1"/>
  <c r="W57" i="27"/>
  <c r="AA58" i="27"/>
  <c r="AA63" i="27" s="1"/>
  <c r="AA57" i="27"/>
  <c r="AE58" i="27"/>
  <c r="AE57" i="27"/>
  <c r="AI58" i="27"/>
  <c r="AI57" i="27"/>
  <c r="AM58" i="27"/>
  <c r="AM57" i="27"/>
  <c r="AU58" i="27"/>
  <c r="AU63" i="27" s="1"/>
  <c r="AU57" i="27"/>
  <c r="BC58" i="27"/>
  <c r="BC63" i="27" s="1"/>
  <c r="BC57" i="27"/>
  <c r="C60" i="27"/>
  <c r="C64" i="27" s="1"/>
  <c r="C59" i="27"/>
  <c r="K60" i="27"/>
  <c r="K64" i="27" s="1"/>
  <c r="K59" i="27"/>
  <c r="S60" i="27"/>
  <c r="S64" i="27" s="1"/>
  <c r="S59" i="27"/>
  <c r="AA60" i="27"/>
  <c r="AA59" i="27"/>
  <c r="AI60" i="27"/>
  <c r="AI59" i="27"/>
  <c r="L53" i="27"/>
  <c r="W53" i="27"/>
  <c r="AB53" i="27"/>
  <c r="AM53" i="27"/>
  <c r="AR53" i="27"/>
  <c r="BC53" i="27"/>
  <c r="K55" i="27"/>
  <c r="K62" i="27" s="1"/>
  <c r="AA55" i="27"/>
  <c r="AA62" i="27" s="1"/>
  <c r="AQ55" i="27"/>
  <c r="AQ62" i="27" s="1"/>
  <c r="AQ58" i="27"/>
  <c r="AQ63" i="27" s="1"/>
  <c r="BA58" i="27"/>
  <c r="U59" i="27"/>
  <c r="AE59" i="27"/>
  <c r="AE64" i="27" s="1"/>
  <c r="BA59" i="27"/>
  <c r="I60" i="27"/>
  <c r="T60" i="27"/>
  <c r="AQ60" i="27"/>
  <c r="AB24" i="27"/>
  <c r="AB30" i="27" s="1"/>
  <c r="AD22" i="27"/>
  <c r="AD29" i="27" s="1"/>
  <c r="AG24" i="27"/>
  <c r="AG30" i="27" s="1"/>
  <c r="AL22" i="27"/>
  <c r="AL24" i="27"/>
  <c r="AY25" i="27"/>
  <c r="BB21" i="27"/>
  <c r="H27" i="27"/>
  <c r="P22" i="27"/>
  <c r="P29" i="27" s="1"/>
  <c r="Q23" i="27"/>
  <c r="U22" i="27"/>
  <c r="U29" i="27" s="1"/>
  <c r="Y22" i="27"/>
  <c r="Y29" i="27" s="1"/>
  <c r="V21" i="27"/>
  <c r="W25" i="27"/>
  <c r="W24" i="27"/>
  <c r="AA24" i="27"/>
  <c r="AA30" i="27" s="1"/>
  <c r="AE22" i="27"/>
  <c r="AE29" i="27" s="1"/>
  <c r="AI22" i="27"/>
  <c r="AD21" i="27"/>
  <c r="AF28" i="27"/>
  <c r="AF26" i="27"/>
  <c r="AF31" i="27" s="1"/>
  <c r="AJ26" i="27"/>
  <c r="AJ31" i="27" s="1"/>
  <c r="AJ23" i="27"/>
  <c r="AM22" i="27"/>
  <c r="AQ22" i="27"/>
  <c r="AN27" i="27"/>
  <c r="AN25" i="27"/>
  <c r="AN22" i="27"/>
  <c r="AN29" i="27" s="1"/>
  <c r="AO24" i="27"/>
  <c r="AO30" i="27" s="1"/>
  <c r="AR22" i="27"/>
  <c r="AR29" i="27" s="1"/>
  <c r="AS27" i="27"/>
  <c r="AS24" i="27"/>
  <c r="AS30" i="27" s="1"/>
  <c r="AU25" i="27"/>
  <c r="AW22" i="27"/>
  <c r="AW29" i="27" s="1"/>
  <c r="BA22" i="27"/>
  <c r="BA29" i="27" s="1"/>
  <c r="AV22" i="27"/>
  <c r="AW23" i="27"/>
  <c r="AY26" i="27"/>
  <c r="AY31" i="27" s="1"/>
  <c r="AZ24" i="27"/>
  <c r="AZ22" i="27"/>
  <c r="AZ29" i="27" s="1"/>
  <c r="BA25" i="27"/>
  <c r="BA23" i="27"/>
  <c r="BB23" i="27"/>
  <c r="I24" i="27"/>
  <c r="I30" i="27" s="1"/>
  <c r="J22" i="27"/>
  <c r="J29" i="27" s="1"/>
  <c r="S26" i="27"/>
  <c r="S31" i="27" s="1"/>
  <c r="W22" i="27"/>
  <c r="AA22" i="27"/>
  <c r="T24" i="27"/>
  <c r="T30" i="27" s="1"/>
  <c r="T22" i="27"/>
  <c r="U28" i="27"/>
  <c r="U32" i="27" s="1"/>
  <c r="X27" i="27"/>
  <c r="X22" i="27"/>
  <c r="X29" i="27" s="1"/>
  <c r="Y24" i="27"/>
  <c r="AB26" i="27"/>
  <c r="AB31" i="27" s="1"/>
  <c r="AB22" i="27"/>
  <c r="AC28" i="27"/>
  <c r="AC32" i="27" s="1"/>
  <c r="AC25" i="27"/>
  <c r="AG21" i="27"/>
  <c r="AK21" i="27"/>
  <c r="AD24" i="27"/>
  <c r="AD30" i="27" s="1"/>
  <c r="AF22" i="27"/>
  <c r="AG23" i="27"/>
  <c r="AJ22" i="27"/>
  <c r="AJ29" i="27" s="1"/>
  <c r="AK23" i="27"/>
  <c r="AO22" i="27"/>
  <c r="AS22" i="27"/>
  <c r="AL21" i="27"/>
  <c r="AM26" i="27"/>
  <c r="AM23" i="27"/>
  <c r="AQ25" i="27"/>
  <c r="AT24" i="27"/>
  <c r="AT30" i="27" s="1"/>
  <c r="AT21" i="27"/>
  <c r="AU23" i="27"/>
  <c r="AU21" i="27"/>
  <c r="D22" i="27"/>
  <c r="F24" i="27"/>
  <c r="F30" i="27" s="1"/>
  <c r="F23" i="27"/>
  <c r="F25" i="27"/>
  <c r="F26" i="27"/>
  <c r="F27" i="27"/>
  <c r="F28" i="27"/>
  <c r="F32" i="27" s="1"/>
  <c r="G22" i="27"/>
  <c r="G21" i="27"/>
  <c r="G24" i="27"/>
  <c r="G23" i="27"/>
  <c r="E21" i="27"/>
  <c r="F21" i="27"/>
  <c r="F22" i="27"/>
  <c r="F29" i="27" s="1"/>
  <c r="D23" i="27"/>
  <c r="D24" i="27"/>
  <c r="D30" i="27" s="1"/>
  <c r="D26" i="27"/>
  <c r="D25" i="27"/>
  <c r="D28" i="27"/>
  <c r="D32" i="27" s="1"/>
  <c r="D27" i="27"/>
  <c r="Q22" i="27"/>
  <c r="Q21" i="27"/>
  <c r="M28" i="27"/>
  <c r="M32" i="27" s="1"/>
  <c r="R27" i="27"/>
  <c r="R28" i="27"/>
  <c r="R25" i="27"/>
  <c r="R26" i="27"/>
  <c r="R31" i="27" s="1"/>
  <c r="R23" i="27"/>
  <c r="R24" i="27"/>
  <c r="R30" i="27" s="1"/>
  <c r="W28" i="27"/>
  <c r="W27" i="27"/>
  <c r="AA28" i="27"/>
  <c r="AA27" i="27"/>
  <c r="AA25" i="27"/>
  <c r="AA26" i="27"/>
  <c r="AA31" i="27" s="1"/>
  <c r="AF24" i="27"/>
  <c r="AF23" i="27"/>
  <c r="AJ28" i="27"/>
  <c r="AJ27" i="27"/>
  <c r="AO28" i="27"/>
  <c r="AO27" i="27"/>
  <c r="AO26" i="27"/>
  <c r="AO25" i="27"/>
  <c r="AS26" i="27"/>
  <c r="AS25" i="27"/>
  <c r="AX27" i="27"/>
  <c r="AX28" i="27"/>
  <c r="AX25" i="27"/>
  <c r="AX26" i="27"/>
  <c r="AX31" i="27" s="1"/>
  <c r="AX23" i="27"/>
  <c r="AX24" i="27"/>
  <c r="AX30" i="27" s="1"/>
  <c r="BB27" i="27"/>
  <c r="BB28" i="27"/>
  <c r="BB25" i="27"/>
  <c r="BB26" i="27"/>
  <c r="BB31" i="27" s="1"/>
  <c r="AW21" i="27"/>
  <c r="AQ21" i="27"/>
  <c r="AA21" i="27"/>
  <c r="AO23" i="27"/>
  <c r="Y23" i="27"/>
  <c r="I23" i="27"/>
  <c r="AF25" i="27"/>
  <c r="S25" i="27"/>
  <c r="G26" i="27"/>
  <c r="G31" i="27" s="1"/>
  <c r="G25" i="27"/>
  <c r="G28" i="27"/>
  <c r="G32" i="27" s="1"/>
  <c r="G27" i="27"/>
  <c r="H26" i="27"/>
  <c r="R21" i="27"/>
  <c r="L28" i="27"/>
  <c r="Q28" i="27"/>
  <c r="Q27" i="27"/>
  <c r="Q26" i="27"/>
  <c r="Q25" i="27"/>
  <c r="V27" i="27"/>
  <c r="V28" i="27"/>
  <c r="V25" i="27"/>
  <c r="V26" i="27"/>
  <c r="V23" i="27"/>
  <c r="Z27" i="27"/>
  <c r="Z28" i="27"/>
  <c r="Z25" i="27"/>
  <c r="Z26" i="27"/>
  <c r="Z24" i="27"/>
  <c r="Z30" i="27" s="1"/>
  <c r="Z23" i="27"/>
  <c r="AF21" i="27"/>
  <c r="AJ21" i="27"/>
  <c r="AE28" i="27"/>
  <c r="AE32" i="27" s="1"/>
  <c r="AE27" i="27"/>
  <c r="AE26" i="27"/>
  <c r="AE31" i="27" s="1"/>
  <c r="AE25" i="27"/>
  <c r="AE24" i="27"/>
  <c r="AE30" i="27" s="1"/>
  <c r="AH27" i="27"/>
  <c r="AH28" i="27"/>
  <c r="AH32" i="27" s="1"/>
  <c r="AH25" i="27"/>
  <c r="AH26" i="27"/>
  <c r="AH31" i="27" s="1"/>
  <c r="AH23" i="27"/>
  <c r="AH24" i="27"/>
  <c r="AH30" i="27" s="1"/>
  <c r="AI28" i="27"/>
  <c r="AI27" i="27"/>
  <c r="AI25" i="27"/>
  <c r="AI24" i="27"/>
  <c r="AN21" i="27"/>
  <c r="AR21" i="27"/>
  <c r="AN28" i="27"/>
  <c r="AN32" i="27" s="1"/>
  <c r="AN26" i="27"/>
  <c r="AN31" i="27" s="1"/>
  <c r="AN24" i="27"/>
  <c r="AN30" i="27" s="1"/>
  <c r="AN23" i="27"/>
  <c r="AR28" i="27"/>
  <c r="AR27" i="27"/>
  <c r="AR25" i="27"/>
  <c r="AR23" i="27"/>
  <c r="AW28" i="27"/>
  <c r="AW32" i="27" s="1"/>
  <c r="AW27" i="27"/>
  <c r="AW26" i="27"/>
  <c r="AW25" i="27"/>
  <c r="BA27" i="27"/>
  <c r="BA26" i="27"/>
  <c r="BA31" i="27" s="1"/>
  <c r="BA24" i="27"/>
  <c r="BA30" i="27" s="1"/>
  <c r="BA21" i="27"/>
  <c r="AP21" i="27"/>
  <c r="AE21" i="27"/>
  <c r="Z21" i="27"/>
  <c r="U21" i="27"/>
  <c r="AX22" i="27"/>
  <c r="AH22" i="27"/>
  <c r="AH29" i="27" s="1"/>
  <c r="R22" i="27"/>
  <c r="R29" i="27" s="1"/>
  <c r="AE23" i="27"/>
  <c r="W23" i="27"/>
  <c r="AI26" i="27"/>
  <c r="AF27" i="27"/>
  <c r="BA28" i="27"/>
  <c r="H21" i="27"/>
  <c r="H23" i="27"/>
  <c r="H24" i="27"/>
  <c r="I22" i="27"/>
  <c r="I26" i="27"/>
  <c r="I31" i="27" s="1"/>
  <c r="I25" i="27"/>
  <c r="I28" i="27"/>
  <c r="I27" i="27"/>
  <c r="J21" i="27"/>
  <c r="J24" i="27"/>
  <c r="J30" i="27" s="1"/>
  <c r="J23" i="27"/>
  <c r="J25" i="27"/>
  <c r="J26" i="27"/>
  <c r="J31" i="27" s="1"/>
  <c r="J27" i="27"/>
  <c r="J28" i="27"/>
  <c r="J32" i="27" s="1"/>
  <c r="O22" i="27"/>
  <c r="O29" i="27" s="1"/>
  <c r="S22" i="27"/>
  <c r="S29" i="27" s="1"/>
  <c r="O28" i="27"/>
  <c r="O32" i="27" s="1"/>
  <c r="O26" i="27"/>
  <c r="O31" i="27" s="1"/>
  <c r="O24" i="27"/>
  <c r="O30" i="27" s="1"/>
  <c r="P28" i="27"/>
  <c r="P32" i="27" s="1"/>
  <c r="P26" i="27"/>
  <c r="P31" i="27" s="1"/>
  <c r="P25" i="27"/>
  <c r="P24" i="27"/>
  <c r="P23" i="27"/>
  <c r="U27" i="27"/>
  <c r="U26" i="27"/>
  <c r="U31" i="27" s="1"/>
  <c r="U24" i="27"/>
  <c r="U30" i="27" s="1"/>
  <c r="Y28" i="27"/>
  <c r="Y32" i="27" s="1"/>
  <c r="Y27" i="27"/>
  <c r="Y26" i="27"/>
  <c r="Y31" i="27" s="1"/>
  <c r="AC27" i="27"/>
  <c r="AC26" i="27"/>
  <c r="AC31" i="27" s="1"/>
  <c r="AC24" i="27"/>
  <c r="AC30" i="27" s="1"/>
  <c r="AC22" i="27"/>
  <c r="AG22" i="27"/>
  <c r="AG29" i="27" s="1"/>
  <c r="AK22" i="27"/>
  <c r="AD27" i="27"/>
  <c r="AD28" i="27"/>
  <c r="AD32" i="27" s="1"/>
  <c r="AD25" i="27"/>
  <c r="AD26" i="27"/>
  <c r="AD31" i="27" s="1"/>
  <c r="AD23" i="27"/>
  <c r="AM28" i="27"/>
  <c r="AM27" i="27"/>
  <c r="AM25" i="27"/>
  <c r="AM24" i="27"/>
  <c r="AQ28" i="27"/>
  <c r="AQ32" i="27" s="1"/>
  <c r="AQ27" i="27"/>
  <c r="AQ26" i="27"/>
  <c r="AQ31" i="27" s="1"/>
  <c r="AQ24" i="27"/>
  <c r="AU28" i="27"/>
  <c r="AU27" i="27"/>
  <c r="AU26" i="27"/>
  <c r="AU24" i="27"/>
  <c r="AU22" i="27"/>
  <c r="AY22" i="27"/>
  <c r="AY29" i="27" s="1"/>
  <c r="BC22" i="27"/>
  <c r="AV28" i="27"/>
  <c r="AV32" i="27" s="1"/>
  <c r="AV24" i="27"/>
  <c r="AZ26" i="27"/>
  <c r="AZ31" i="27" s="1"/>
  <c r="AZ23" i="27"/>
  <c r="AY21" i="27"/>
  <c r="AO21" i="27"/>
  <c r="AI21" i="27"/>
  <c r="Y21" i="27"/>
  <c r="S21" i="27"/>
  <c r="H22" i="27"/>
  <c r="H29" i="27" s="1"/>
  <c r="AS23" i="27"/>
  <c r="AC23" i="27"/>
  <c r="U23" i="27"/>
  <c r="AJ24" i="27"/>
  <c r="AJ30" i="27" s="1"/>
  <c r="Y25" i="27"/>
  <c r="AS28" i="27"/>
  <c r="AS32" i="27" s="1"/>
  <c r="E22" i="27"/>
  <c r="E29" i="27" s="1"/>
  <c r="E24" i="27"/>
  <c r="E30" i="27" s="1"/>
  <c r="E23" i="27"/>
  <c r="E26" i="27"/>
  <c r="E31" i="27" s="1"/>
  <c r="E25" i="27"/>
  <c r="E27" i="27"/>
  <c r="H28" i="27"/>
  <c r="H32" i="27" s="1"/>
  <c r="P21" i="27"/>
  <c r="N28" i="27"/>
  <c r="N32" i="27" s="1"/>
  <c r="S28" i="27"/>
  <c r="S32" i="27" s="1"/>
  <c r="S27" i="27"/>
  <c r="S24" i="27"/>
  <c r="S30" i="27" s="1"/>
  <c r="T21" i="27"/>
  <c r="X21" i="27"/>
  <c r="AB21" i="27"/>
  <c r="T28" i="27"/>
  <c r="T27" i="27"/>
  <c r="T26" i="27"/>
  <c r="T31" i="27" s="1"/>
  <c r="T25" i="27"/>
  <c r="T23" i="27"/>
  <c r="X28" i="27"/>
  <c r="X32" i="27" s="1"/>
  <c r="X26" i="27"/>
  <c r="X25" i="27"/>
  <c r="X24" i="27"/>
  <c r="X30" i="27" s="1"/>
  <c r="X23" i="27"/>
  <c r="AB28" i="27"/>
  <c r="AB32" i="27" s="1"/>
  <c r="AB27" i="27"/>
  <c r="AB25" i="27"/>
  <c r="AB23" i="27"/>
  <c r="AG28" i="27"/>
  <c r="AG32" i="27" s="1"/>
  <c r="AG27" i="27"/>
  <c r="AG26" i="27"/>
  <c r="AG25" i="27"/>
  <c r="AK27" i="27"/>
  <c r="AK26" i="27"/>
  <c r="AK31" i="27" s="1"/>
  <c r="AK25" i="27"/>
  <c r="AK24" i="27"/>
  <c r="AK30" i="27" s="1"/>
  <c r="AL27" i="27"/>
  <c r="AL28" i="27"/>
  <c r="AL32" i="27" s="1"/>
  <c r="AL25" i="27"/>
  <c r="AL26" i="27"/>
  <c r="AL23" i="27"/>
  <c r="AP27" i="27"/>
  <c r="AP28" i="27"/>
  <c r="AP25" i="27"/>
  <c r="AP26" i="27"/>
  <c r="AP24" i="27"/>
  <c r="AP23" i="27"/>
  <c r="AT27" i="27"/>
  <c r="AT28" i="27"/>
  <c r="AT32" i="27" s="1"/>
  <c r="AT25" i="27"/>
  <c r="AT26" i="27"/>
  <c r="AT31" i="27" s="1"/>
  <c r="AT23" i="27"/>
  <c r="AV21" i="27"/>
  <c r="AZ21" i="27"/>
  <c r="AY28" i="27"/>
  <c r="AY32" i="27" s="1"/>
  <c r="AY27" i="27"/>
  <c r="AY24" i="27"/>
  <c r="AY30" i="27" s="1"/>
  <c r="BC28" i="27"/>
  <c r="BC32" i="27" s="1"/>
  <c r="BC27" i="27"/>
  <c r="BC25" i="27"/>
  <c r="BC24" i="27"/>
  <c r="BC30" i="27" s="1"/>
  <c r="BC21" i="27"/>
  <c r="AS21" i="27"/>
  <c r="AM21" i="27"/>
  <c r="AC21" i="27"/>
  <c r="W21" i="27"/>
  <c r="I21" i="27"/>
  <c r="AY23" i="27"/>
  <c r="AQ23" i="27"/>
  <c r="AI23" i="27"/>
  <c r="AA23" i="27"/>
  <c r="S23" i="27"/>
  <c r="BB24" i="27"/>
  <c r="BB30" i="27" s="1"/>
  <c r="AR24" i="27"/>
  <c r="AR30" i="27" s="1"/>
  <c r="V24" i="27"/>
  <c r="AJ25" i="27"/>
  <c r="U25" i="27"/>
  <c r="H25" i="27"/>
  <c r="AR26" i="27"/>
  <c r="AR31" i="27" s="1"/>
  <c r="W26" i="27"/>
  <c r="W31" i="27" s="1"/>
  <c r="AV27" i="27"/>
  <c r="P27" i="27"/>
  <c r="AK28" i="27"/>
  <c r="AK32" i="27" s="1"/>
  <c r="E28" i="27"/>
  <c r="AV23" i="27"/>
  <c r="AZ25" i="27"/>
  <c r="AV26" i="27"/>
  <c r="AV31" i="27" s="1"/>
  <c r="AZ28" i="27"/>
  <c r="AZ27" i="27"/>
  <c r="AV25" i="27"/>
  <c r="B6" i="1"/>
  <c r="N18" i="33" l="1"/>
  <c r="AM29" i="27"/>
  <c r="AO31" i="27"/>
  <c r="AM32" i="27"/>
  <c r="AP31" i="27"/>
  <c r="AM31" i="27"/>
  <c r="AL31" i="27"/>
  <c r="AL30" i="27"/>
  <c r="AP29" i="27"/>
  <c r="AQ29" i="27"/>
  <c r="AX29" i="27"/>
  <c r="AF29" i="27"/>
  <c r="AO29" i="27"/>
  <c r="S18" i="34"/>
  <c r="V29" i="36"/>
  <c r="N29" i="35"/>
  <c r="N29" i="34"/>
  <c r="S29" i="34"/>
  <c r="N29" i="33"/>
  <c r="N23" i="36"/>
  <c r="V23" i="35"/>
  <c r="V23" i="34"/>
  <c r="Q23" i="33"/>
  <c r="CC64" i="27"/>
  <c r="BB64" i="27"/>
  <c r="AR64" i="27"/>
  <c r="AI64" i="27"/>
  <c r="N18" i="36"/>
  <c r="O18" i="36"/>
  <c r="X63" i="27"/>
  <c r="N18" i="35"/>
  <c r="T18" i="35"/>
  <c r="N18" i="34"/>
  <c r="AK61" i="27"/>
  <c r="S61" i="27"/>
  <c r="BA32" i="27"/>
  <c r="P30" i="27"/>
  <c r="P23" i="35"/>
  <c r="U23" i="35"/>
  <c r="O23" i="35"/>
  <c r="R23" i="35"/>
  <c r="T23" i="35"/>
  <c r="BW62" i="27"/>
  <c r="BO63" i="27"/>
  <c r="BX63" i="27"/>
  <c r="BS64" i="27"/>
  <c r="BK64" i="27"/>
  <c r="BJ64" i="27"/>
  <c r="BA64" i="27"/>
  <c r="Z64" i="27"/>
  <c r="E64" i="27"/>
  <c r="H64" i="27"/>
  <c r="AP63" i="27"/>
  <c r="AE63" i="27"/>
  <c r="V63" i="27"/>
  <c r="O63" i="27"/>
  <c r="M63" i="27"/>
  <c r="D63" i="27"/>
  <c r="F63" i="27"/>
  <c r="AD62" i="27"/>
  <c r="L62" i="27"/>
  <c r="BC61" i="27"/>
  <c r="AB61" i="27"/>
  <c r="J61" i="27"/>
  <c r="R64" i="27"/>
  <c r="AO32" i="27"/>
  <c r="AR32" i="27"/>
  <c r="AJ32" i="27"/>
  <c r="AA32" i="27"/>
  <c r="R32" i="27"/>
  <c r="X31" i="27"/>
  <c r="AG31" i="27"/>
  <c r="AM30" i="27"/>
  <c r="AQ30" i="27"/>
  <c r="Y30" i="27"/>
  <c r="AT29" i="27"/>
  <c r="AK29" i="27"/>
  <c r="K29" i="27"/>
  <c r="I32" i="27"/>
  <c r="BB32" i="27"/>
  <c r="F31" i="27"/>
  <c r="G30" i="27"/>
  <c r="C30" i="27"/>
  <c r="BC29" i="27"/>
  <c r="V31" i="27"/>
  <c r="BT64" i="27"/>
  <c r="CB63" i="27"/>
  <c r="BS63" i="27"/>
  <c r="BR62" i="27"/>
  <c r="AA64" i="27"/>
  <c r="AR63" i="27"/>
  <c r="AI63" i="27"/>
  <c r="Z63" i="27"/>
  <c r="Y62" i="27"/>
  <c r="AG61" i="27"/>
  <c r="AX32" i="27"/>
  <c r="AF32" i="27"/>
  <c r="AW31" i="27"/>
  <c r="AV30" i="27"/>
  <c r="L30" i="27"/>
  <c r="AU29" i="27"/>
  <c r="AL29" i="27"/>
  <c r="AC29" i="27"/>
  <c r="I64" i="27"/>
  <c r="J64" i="27"/>
  <c r="T23" i="34"/>
  <c r="AG63" i="27"/>
  <c r="Q63" i="27"/>
  <c r="H61" i="27"/>
  <c r="N4" i="34"/>
  <c r="Z29" i="27"/>
  <c r="H31" i="27"/>
  <c r="M38" i="34"/>
  <c r="M37" i="34" s="1"/>
  <c r="M36" i="34" s="1"/>
  <c r="B49" i="38" s="1"/>
  <c r="M38" i="33"/>
  <c r="M37" i="33" s="1"/>
  <c r="M36" i="33" s="1"/>
  <c r="B13" i="38" s="1"/>
  <c r="M38" i="35"/>
  <c r="M37" i="35" s="1"/>
  <c r="M36" i="35" s="1"/>
  <c r="B85" i="38" s="1"/>
  <c r="M34" i="35"/>
  <c r="M33" i="35" s="1"/>
  <c r="M32" i="35" s="1"/>
  <c r="B84" i="38" s="1"/>
  <c r="M34" i="36"/>
  <c r="M33" i="36" s="1"/>
  <c r="M32" i="36" s="1"/>
  <c r="B120" i="38" s="1"/>
  <c r="M34" i="34"/>
  <c r="M33" i="34" s="1"/>
  <c r="M32" i="34" s="1"/>
  <c r="B48" i="38" s="1"/>
  <c r="S29" i="36"/>
  <c r="Q29" i="36"/>
  <c r="O29" i="36"/>
  <c r="P29" i="36"/>
  <c r="R29" i="36"/>
  <c r="U29" i="34"/>
  <c r="Q29" i="35"/>
  <c r="T29" i="34"/>
  <c r="T29" i="36"/>
  <c r="U29" i="36"/>
  <c r="U29" i="35"/>
  <c r="P29" i="35"/>
  <c r="R29" i="35"/>
  <c r="O29" i="35"/>
  <c r="S29" i="35"/>
  <c r="T29" i="35"/>
  <c r="R29" i="34"/>
  <c r="O29" i="34"/>
  <c r="Q29" i="34"/>
  <c r="P29" i="34"/>
  <c r="S23" i="36"/>
  <c r="Q23" i="36"/>
  <c r="O23" i="36"/>
  <c r="R23" i="36"/>
  <c r="U23" i="36"/>
  <c r="T23" i="36"/>
  <c r="S23" i="35"/>
  <c r="Q23" i="35"/>
  <c r="S23" i="34"/>
  <c r="P23" i="34"/>
  <c r="R23" i="34"/>
  <c r="O23" i="34"/>
  <c r="U23" i="34"/>
  <c r="P23" i="36"/>
  <c r="Q23" i="34"/>
  <c r="BA63" i="27"/>
  <c r="T18" i="34"/>
  <c r="BA61" i="27"/>
  <c r="R18" i="34"/>
  <c r="O18" i="34"/>
  <c r="Q18" i="34"/>
  <c r="P18" i="34"/>
  <c r="U18" i="34"/>
  <c r="O61" i="27"/>
  <c r="H63" i="27"/>
  <c r="E8" i="35"/>
  <c r="H8" i="33"/>
  <c r="E8" i="34"/>
  <c r="N6" i="34"/>
  <c r="D8" i="33"/>
  <c r="Z32" i="27"/>
  <c r="B8" i="36"/>
  <c r="Z31" i="27"/>
  <c r="N4" i="35"/>
  <c r="I29" i="27"/>
  <c r="AA29" i="27"/>
  <c r="E8" i="36"/>
  <c r="Q30" i="27"/>
  <c r="F8" i="34"/>
  <c r="J8" i="34"/>
  <c r="B8" i="34"/>
  <c r="D8" i="34"/>
  <c r="H8" i="34"/>
  <c r="N2" i="36"/>
  <c r="H30" i="27"/>
  <c r="D29" i="27"/>
  <c r="M38" i="36"/>
  <c r="M37" i="36" s="1"/>
  <c r="M36" i="36" s="1"/>
  <c r="B121" i="38" s="1"/>
  <c r="M34" i="33"/>
  <c r="M33" i="33" s="1"/>
  <c r="M32" i="33" s="1"/>
  <c r="B12" i="38" s="1"/>
  <c r="N23" i="33"/>
  <c r="T23" i="33"/>
  <c r="S23" i="33"/>
  <c r="P23" i="33"/>
  <c r="U23" i="33"/>
  <c r="R23" i="33"/>
  <c r="U29" i="33"/>
  <c r="T29" i="33"/>
  <c r="Q29" i="33"/>
  <c r="S29" i="33"/>
  <c r="O29" i="33"/>
  <c r="P29" i="33"/>
  <c r="O23" i="33"/>
  <c r="R29" i="33"/>
  <c r="N7" i="36"/>
  <c r="N5" i="36"/>
  <c r="AS29" i="27"/>
  <c r="N3" i="35"/>
  <c r="N7" i="35"/>
  <c r="I8" i="34"/>
  <c r="G8" i="34"/>
  <c r="N7" i="34"/>
  <c r="N6" i="33"/>
  <c r="N3" i="33"/>
  <c r="J8" i="33"/>
  <c r="E8" i="33"/>
  <c r="G8" i="35"/>
  <c r="N5" i="35"/>
  <c r="N6" i="35"/>
  <c r="U18" i="33"/>
  <c r="T18" i="33"/>
  <c r="O18" i="33"/>
  <c r="R18" i="33"/>
  <c r="S18" i="33"/>
  <c r="P18" i="33"/>
  <c r="Q18" i="33"/>
  <c r="N6" i="36"/>
  <c r="N4" i="36"/>
  <c r="N3" i="36"/>
  <c r="I8" i="33"/>
  <c r="C8" i="33"/>
  <c r="F8" i="35"/>
  <c r="C8" i="34"/>
  <c r="N5" i="34"/>
  <c r="N7" i="33"/>
  <c r="N5" i="33"/>
  <c r="N4" i="33"/>
  <c r="N3" i="34"/>
  <c r="E32" i="27"/>
  <c r="D31" i="27"/>
  <c r="N2" i="35"/>
  <c r="N2" i="34"/>
  <c r="B8" i="33"/>
  <c r="N2" i="33"/>
  <c r="AP64" i="27"/>
  <c r="AZ32" i="27"/>
  <c r="AP32" i="27"/>
  <c r="V32" i="27"/>
  <c r="L32" i="27"/>
  <c r="AU64" i="27"/>
  <c r="AL64" i="27"/>
  <c r="T64" i="27"/>
  <c r="T32" i="27"/>
  <c r="K32" i="27"/>
  <c r="B32" i="27"/>
  <c r="T18" i="36"/>
  <c r="R18" i="36"/>
  <c r="Q18" i="36"/>
  <c r="P18" i="36"/>
  <c r="U18" i="36"/>
  <c r="O18" i="35"/>
  <c r="S18" i="36"/>
  <c r="P18" i="35"/>
  <c r="Q18" i="35"/>
  <c r="U18" i="35"/>
  <c r="S18" i="35"/>
  <c r="R18" i="35"/>
  <c r="H8" i="35"/>
  <c r="C8" i="36"/>
  <c r="I8" i="36"/>
  <c r="D8" i="36"/>
  <c r="B8" i="35"/>
  <c r="J8" i="35"/>
  <c r="I8" i="35"/>
  <c r="H8" i="36"/>
  <c r="F8" i="36"/>
  <c r="G8" i="36"/>
  <c r="J8" i="36"/>
  <c r="C8" i="35"/>
  <c r="D8" i="35"/>
  <c r="T63" i="27"/>
  <c r="BJ62" i="27"/>
  <c r="AZ62" i="27"/>
  <c r="V62" i="27"/>
  <c r="AZ30" i="27"/>
  <c r="AP30" i="27"/>
  <c r="AF30" i="27"/>
  <c r="V30" i="27"/>
  <c r="B30" i="27"/>
  <c r="T29" i="27"/>
  <c r="AB29" i="27"/>
  <c r="F8" i="33"/>
  <c r="G8" i="33"/>
  <c r="N29" i="27"/>
  <c r="G29" i="27"/>
  <c r="AV29" i="27"/>
  <c r="L29" i="27"/>
  <c r="C29" i="27"/>
  <c r="BW61" i="27"/>
  <c r="CC62" i="27"/>
  <c r="CA62" i="27"/>
  <c r="BY64" i="27"/>
  <c r="BY61" i="27"/>
  <c r="BW63" i="27"/>
  <c r="BS62" i="27"/>
  <c r="BR64" i="27"/>
  <c r="BN61" i="27"/>
  <c r="BN63" i="27"/>
  <c r="BI62" i="27"/>
  <c r="BG61" i="27"/>
  <c r="BF61" i="27"/>
  <c r="BF64" i="27"/>
  <c r="BB62" i="27"/>
  <c r="AZ64" i="27"/>
  <c r="AZ61" i="27"/>
  <c r="AX64" i="27"/>
  <c r="AW64" i="27"/>
  <c r="AY61" i="27"/>
  <c r="AX61" i="27"/>
  <c r="AU61" i="27"/>
  <c r="AT63" i="27"/>
  <c r="AR62" i="27"/>
  <c r="AQ64" i="27"/>
  <c r="AP62" i="27"/>
  <c r="AO64" i="27"/>
  <c r="AM63" i="27"/>
  <c r="AL61" i="27"/>
  <c r="AN61" i="27"/>
  <c r="AG62" i="27"/>
  <c r="W30" i="27"/>
  <c r="AF64" i="27"/>
  <c r="AH64" i="27"/>
  <c r="AD61" i="27"/>
  <c r="AD63" i="27"/>
  <c r="AK63" i="27"/>
  <c r="AJ62" i="27"/>
  <c r="AH62" i="27"/>
  <c r="AF61" i="27"/>
  <c r="AE61" i="27"/>
  <c r="AC63" i="27"/>
  <c r="AC61" i="27"/>
  <c r="AH61" i="27"/>
  <c r="AB63" i="27"/>
  <c r="Y64" i="27"/>
  <c r="V64" i="27"/>
  <c r="U61" i="27"/>
  <c r="T61" i="27"/>
  <c r="X61" i="27"/>
  <c r="Q62" i="27"/>
  <c r="P62" i="27"/>
  <c r="N64" i="27"/>
  <c r="L61" i="27"/>
  <c r="K61" i="27"/>
  <c r="P61" i="27"/>
  <c r="F64" i="27"/>
  <c r="B64" i="27"/>
  <c r="J63" i="27"/>
  <c r="I62" i="27"/>
  <c r="H62" i="27"/>
  <c r="F62" i="27"/>
  <c r="F61" i="27"/>
  <c r="E61" i="27"/>
  <c r="C63" i="27"/>
  <c r="C61" i="27"/>
  <c r="B63" i="27"/>
  <c r="B62" i="27"/>
  <c r="W29" i="27"/>
  <c r="AI29" i="27"/>
  <c r="B29" i="27"/>
  <c r="W61" i="27"/>
  <c r="AI61" i="27"/>
  <c r="Q61" i="27"/>
  <c r="AU30" i="27"/>
  <c r="AI31" i="27"/>
  <c r="AI30" i="27"/>
  <c r="AS31" i="27"/>
  <c r="AU31" i="27"/>
  <c r="Q31" i="27"/>
  <c r="AU32" i="27"/>
  <c r="AI32" i="27"/>
  <c r="Q32" i="27"/>
  <c r="W32" i="27"/>
  <c r="Q29" i="27"/>
  <c r="O2" i="36" l="1"/>
  <c r="E3" i="37" s="1"/>
  <c r="C116" i="38" s="1"/>
  <c r="O2" i="35"/>
  <c r="O2" i="34"/>
  <c r="C3" i="37" s="1"/>
  <c r="C44" i="38" s="1"/>
  <c r="L8" i="36"/>
  <c r="V8" i="36" s="1"/>
  <c r="L8" i="35"/>
  <c r="N8" i="35" s="1"/>
  <c r="L8" i="34"/>
  <c r="N8" i="34" s="1"/>
  <c r="O2" i="33"/>
  <c r="B3" i="37" s="1"/>
  <c r="C8" i="38" s="1"/>
  <c r="L8" i="33"/>
  <c r="V8" i="33" s="1"/>
  <c r="M22" i="35"/>
  <c r="M21" i="35" s="1"/>
  <c r="M20" i="35" s="1"/>
  <c r="B82" i="38" s="1"/>
  <c r="M28" i="36"/>
  <c r="M27" i="36" s="1"/>
  <c r="M26" i="36" s="1"/>
  <c r="B119" i="38" s="1"/>
  <c r="M28" i="35"/>
  <c r="M27" i="35" s="1"/>
  <c r="M26" i="35" s="1"/>
  <c r="B83" i="38" s="1"/>
  <c r="M28" i="34"/>
  <c r="M27" i="34" s="1"/>
  <c r="M26" i="34" s="1"/>
  <c r="B47" i="38" s="1"/>
  <c r="M28" i="33"/>
  <c r="M27" i="33" s="1"/>
  <c r="M26" i="33" s="1"/>
  <c r="B11" i="38" s="1"/>
  <c r="M22" i="36"/>
  <c r="M21" i="36" s="1"/>
  <c r="M20" i="36" s="1"/>
  <c r="B118" i="38" s="1"/>
  <c r="M22" i="34"/>
  <c r="M21" i="34" s="1"/>
  <c r="M20" i="34" s="1"/>
  <c r="B46" i="38" s="1"/>
  <c r="M17" i="34"/>
  <c r="M16" i="34" s="1"/>
  <c r="M15" i="34" s="1"/>
  <c r="B45" i="38" s="1"/>
  <c r="M17" i="33"/>
  <c r="M16" i="33" s="1"/>
  <c r="M15" i="33" s="1"/>
  <c r="B9" i="38" s="1"/>
  <c r="D3" i="37"/>
  <c r="C80" i="38" s="1"/>
  <c r="M22" i="33"/>
  <c r="M21" i="33" s="1"/>
  <c r="M20" i="33" s="1"/>
  <c r="B10" i="38" s="1"/>
  <c r="M17" i="36"/>
  <c r="M16" i="36" s="1"/>
  <c r="M15" i="36" s="1"/>
  <c r="B117" i="38" s="1"/>
  <c r="M17" i="35"/>
  <c r="M16" i="35" s="1"/>
  <c r="M15" i="35" s="1"/>
  <c r="B81" i="38" s="1"/>
  <c r="O8" i="36" l="1"/>
  <c r="N8" i="36"/>
  <c r="S8" i="35"/>
  <c r="V8" i="35"/>
  <c r="O8" i="33"/>
  <c r="U8" i="33"/>
  <c r="P8" i="34"/>
  <c r="V8" i="34"/>
  <c r="N8" i="33"/>
  <c r="P8" i="33"/>
  <c r="U8" i="34"/>
  <c r="Q8" i="34"/>
  <c r="O8" i="34"/>
  <c r="T8" i="34"/>
  <c r="S8" i="34"/>
  <c r="R8" i="34"/>
  <c r="T8" i="36"/>
  <c r="Q8" i="35"/>
  <c r="T8" i="35"/>
  <c r="U8" i="35"/>
  <c r="Q8" i="36"/>
  <c r="U8" i="36"/>
  <c r="R8" i="36"/>
  <c r="S8" i="36"/>
  <c r="O8" i="35"/>
  <c r="R8" i="35"/>
  <c r="P8" i="36"/>
  <c r="P8" i="35"/>
  <c r="S8" i="33"/>
  <c r="Q8" i="33"/>
  <c r="T8" i="33"/>
  <c r="R8" i="33"/>
  <c r="M7" i="34" l="1"/>
  <c r="M6" i="34" s="1"/>
  <c r="M5" i="34" s="1"/>
  <c r="B44" i="38" s="1"/>
  <c r="M7" i="36"/>
  <c r="M6" i="36" s="1"/>
  <c r="M5" i="36" s="1"/>
  <c r="B116" i="38" s="1"/>
  <c r="M7" i="35"/>
  <c r="M6" i="35" s="1"/>
  <c r="M5" i="35" s="1"/>
  <c r="B80" i="38" s="1"/>
  <c r="M7" i="33"/>
  <c r="M6" i="33" s="1"/>
  <c r="M5" i="33" s="1"/>
  <c r="B8" i="38" s="1"/>
  <c r="B8" i="1" l="1"/>
  <c r="B7" i="1"/>
  <c r="B5" i="1"/>
  <c r="G6" i="14" l="1"/>
  <c r="D14" i="14" l="1"/>
  <c r="C14" i="14"/>
  <c r="B14" i="14"/>
  <c r="D13" i="14"/>
  <c r="C13" i="14"/>
  <c r="B13" i="14"/>
  <c r="D12" i="14"/>
  <c r="C12" i="14"/>
  <c r="B12" i="14"/>
  <c r="D11" i="14"/>
  <c r="C11" i="14"/>
  <c r="B11" i="14"/>
  <c r="D10" i="14"/>
  <c r="C10" i="14"/>
  <c r="B10" i="14"/>
  <c r="A10" i="14"/>
  <c r="G7" i="14"/>
  <c r="F7" i="14"/>
  <c r="E7" i="14"/>
  <c r="D7" i="14"/>
  <c r="C7" i="14"/>
  <c r="B7" i="14"/>
  <c r="F6" i="14"/>
  <c r="E6" i="14"/>
  <c r="D6" i="14"/>
  <c r="C6" i="14"/>
  <c r="B6" i="14"/>
  <c r="G5" i="14"/>
  <c r="F5" i="14"/>
  <c r="E5" i="14"/>
  <c r="D5" i="14"/>
  <c r="C5" i="14"/>
  <c r="B5" i="14"/>
  <c r="G4" i="14"/>
  <c r="F4" i="14"/>
  <c r="E4" i="14"/>
  <c r="D4" i="14"/>
  <c r="C4" i="14"/>
  <c r="B4" i="14"/>
  <c r="G3" i="14"/>
  <c r="F3" i="14"/>
  <c r="E3" i="14"/>
  <c r="D3" i="14"/>
  <c r="C3" i="14"/>
  <c r="B3" i="14"/>
  <c r="A3" i="14"/>
  <c r="C12" i="5"/>
  <c r="B12" i="5"/>
  <c r="C11" i="5"/>
  <c r="B11" i="5"/>
  <c r="C10" i="5"/>
  <c r="C29" i="5" s="1"/>
  <c r="B10" i="5"/>
  <c r="C9" i="5"/>
  <c r="B9" i="5"/>
  <c r="C8" i="5"/>
  <c r="B8" i="5"/>
  <c r="A8" i="5"/>
  <c r="C5" i="5"/>
  <c r="B5" i="5"/>
  <c r="C4" i="5"/>
  <c r="B4" i="5"/>
  <c r="C3" i="5"/>
  <c r="B3" i="5"/>
  <c r="B28" i="5" s="1"/>
  <c r="C2" i="5"/>
  <c r="B2" i="5"/>
  <c r="C1" i="5"/>
  <c r="B1" i="5"/>
  <c r="A1" i="5"/>
  <c r="B30" i="17"/>
  <c r="B29" i="17"/>
  <c r="B19" i="17"/>
  <c r="B18" i="17"/>
  <c r="B16" i="17"/>
  <c r="B15" i="17"/>
  <c r="B13" i="17"/>
  <c r="B27" i="17"/>
  <c r="B26" i="17"/>
  <c r="B24" i="17"/>
  <c r="B23" i="17"/>
  <c r="H10" i="17"/>
  <c r="G10" i="17"/>
  <c r="F10" i="17"/>
  <c r="E10" i="17"/>
  <c r="D10" i="17"/>
  <c r="C10" i="17"/>
  <c r="M6" i="9"/>
  <c r="L6" i="9"/>
  <c r="K6" i="9"/>
  <c r="J6" i="9"/>
  <c r="I6" i="9"/>
  <c r="H6" i="9"/>
  <c r="G6" i="9"/>
  <c r="F6" i="9"/>
  <c r="E6" i="9"/>
  <c r="D6" i="9"/>
  <c r="C6" i="9"/>
  <c r="B6" i="9"/>
  <c r="M5" i="9"/>
  <c r="L5" i="9"/>
  <c r="K5" i="9"/>
  <c r="J5" i="9"/>
  <c r="I5" i="9"/>
  <c r="H5" i="9"/>
  <c r="H25" i="9" s="1"/>
  <c r="G5" i="9"/>
  <c r="F5" i="9"/>
  <c r="E5" i="9"/>
  <c r="E25" i="9" s="1"/>
  <c r="D5" i="9"/>
  <c r="C5" i="9"/>
  <c r="B5" i="9"/>
  <c r="M4" i="9"/>
  <c r="L4" i="9"/>
  <c r="L19" i="9" s="1"/>
  <c r="K4" i="9"/>
  <c r="J4" i="9"/>
  <c r="I4" i="9"/>
  <c r="I22" i="9" s="1"/>
  <c r="H4" i="9"/>
  <c r="G4" i="9"/>
  <c r="F4" i="9"/>
  <c r="E4" i="9"/>
  <c r="D4" i="9"/>
  <c r="C4" i="9"/>
  <c r="C19" i="9" s="1"/>
  <c r="B4" i="9"/>
  <c r="B19" i="9" s="1"/>
  <c r="M3" i="9"/>
  <c r="L3" i="9"/>
  <c r="K3" i="9"/>
  <c r="K10" i="9" s="1"/>
  <c r="J3" i="9"/>
  <c r="J10" i="9" s="1"/>
  <c r="I3" i="9"/>
  <c r="H3" i="9"/>
  <c r="H10" i="9" s="1"/>
  <c r="G3" i="9"/>
  <c r="F3" i="9"/>
  <c r="F10" i="9" s="1"/>
  <c r="E3" i="9"/>
  <c r="E10" i="9" s="1"/>
  <c r="D3" i="9"/>
  <c r="D10" i="9" s="1"/>
  <c r="C3" i="9"/>
  <c r="C10" i="9" s="1"/>
  <c r="B3" i="9"/>
  <c r="M2" i="9"/>
  <c r="L2" i="9"/>
  <c r="K2" i="9"/>
  <c r="J2" i="9"/>
  <c r="I2" i="9"/>
  <c r="H2" i="9"/>
  <c r="G2" i="9"/>
  <c r="F2" i="9"/>
  <c r="E2" i="9"/>
  <c r="D2" i="9"/>
  <c r="C2" i="9"/>
  <c r="B2" i="9"/>
  <c r="A2" i="9"/>
  <c r="B8" i="12"/>
  <c r="B7" i="12"/>
  <c r="B6" i="12"/>
  <c r="B5" i="12"/>
  <c r="B22" i="11"/>
  <c r="B21" i="11"/>
  <c r="B20" i="11"/>
  <c r="B19" i="11"/>
  <c r="B8" i="11"/>
  <c r="A7" i="14" s="1"/>
  <c r="B7" i="11"/>
  <c r="A6" i="14" s="1"/>
  <c r="B6" i="11"/>
  <c r="B13" i="11" s="1"/>
  <c r="A12" i="14" s="1"/>
  <c r="B5" i="11"/>
  <c r="A4" i="14" s="1"/>
  <c r="G26" i="13"/>
  <c r="F26" i="13"/>
  <c r="E26" i="13"/>
  <c r="D26" i="13"/>
  <c r="C26" i="13"/>
  <c r="B26" i="13"/>
  <c r="G25" i="13"/>
  <c r="F25" i="13"/>
  <c r="E25" i="13"/>
  <c r="D25" i="13"/>
  <c r="C25" i="13"/>
  <c r="B25" i="13"/>
  <c r="G24" i="13"/>
  <c r="F24" i="13"/>
  <c r="E24" i="13"/>
  <c r="D24" i="13"/>
  <c r="C24" i="13"/>
  <c r="B24" i="13"/>
  <c r="G23" i="13"/>
  <c r="F23" i="13"/>
  <c r="E23" i="13"/>
  <c r="D23" i="13"/>
  <c r="C23" i="13"/>
  <c r="B23" i="13"/>
  <c r="G22" i="13"/>
  <c r="F22" i="13"/>
  <c r="E22" i="13"/>
  <c r="D22" i="13"/>
  <c r="C22" i="13"/>
  <c r="B22" i="13"/>
  <c r="A22" i="13"/>
  <c r="G19" i="13"/>
  <c r="F19" i="13"/>
  <c r="E19" i="13"/>
  <c r="D19" i="13"/>
  <c r="C19" i="13"/>
  <c r="B19" i="13"/>
  <c r="G18" i="13"/>
  <c r="F18" i="13"/>
  <c r="E18" i="13"/>
  <c r="D18" i="13"/>
  <c r="C18" i="13"/>
  <c r="B18" i="13"/>
  <c r="G17" i="13"/>
  <c r="F17" i="13"/>
  <c r="E17" i="13"/>
  <c r="D17" i="13"/>
  <c r="D55" i="13" s="1"/>
  <c r="C17" i="13"/>
  <c r="C55" i="13" s="1"/>
  <c r="B17" i="13"/>
  <c r="G16" i="13"/>
  <c r="F16" i="13"/>
  <c r="E16" i="13"/>
  <c r="E37" i="13" s="1"/>
  <c r="D16" i="13"/>
  <c r="C16" i="13"/>
  <c r="B16" i="13"/>
  <c r="G15" i="13"/>
  <c r="F15" i="13"/>
  <c r="E15" i="13"/>
  <c r="D15" i="13"/>
  <c r="C15" i="13"/>
  <c r="B15" i="13"/>
  <c r="A15" i="13"/>
  <c r="H12" i="13"/>
  <c r="G12" i="13"/>
  <c r="F12" i="13"/>
  <c r="E12" i="13"/>
  <c r="D12" i="13"/>
  <c r="C12" i="13"/>
  <c r="B12" i="13"/>
  <c r="H11" i="13"/>
  <c r="G11" i="13"/>
  <c r="F11" i="13"/>
  <c r="E11" i="13"/>
  <c r="D11" i="13"/>
  <c r="C11" i="13"/>
  <c r="B11" i="13"/>
  <c r="H10" i="13"/>
  <c r="G10" i="13"/>
  <c r="F10" i="13"/>
  <c r="E10" i="13"/>
  <c r="D10" i="13"/>
  <c r="C10" i="13"/>
  <c r="B10" i="13"/>
  <c r="H9" i="13"/>
  <c r="G9" i="13"/>
  <c r="F9" i="13"/>
  <c r="E9" i="13"/>
  <c r="D9" i="13"/>
  <c r="C9" i="13"/>
  <c r="B9" i="13"/>
  <c r="H8" i="13"/>
  <c r="G8" i="13"/>
  <c r="F8" i="13"/>
  <c r="E8" i="13"/>
  <c r="D8" i="13"/>
  <c r="C8" i="13"/>
  <c r="B8" i="13"/>
  <c r="A8" i="13"/>
  <c r="K5" i="13"/>
  <c r="J5" i="13"/>
  <c r="I5" i="13"/>
  <c r="H5" i="13"/>
  <c r="G5" i="13"/>
  <c r="F5" i="13"/>
  <c r="E5" i="13"/>
  <c r="D5" i="13"/>
  <c r="C5" i="13"/>
  <c r="B5" i="13"/>
  <c r="K4" i="13"/>
  <c r="J4" i="13"/>
  <c r="I4" i="13"/>
  <c r="H4" i="13"/>
  <c r="G4" i="13"/>
  <c r="F4" i="13"/>
  <c r="E4" i="13"/>
  <c r="D4" i="13"/>
  <c r="C4" i="13"/>
  <c r="B4" i="13"/>
  <c r="K3" i="13"/>
  <c r="J3" i="13"/>
  <c r="I3" i="13"/>
  <c r="H3" i="13"/>
  <c r="G3" i="13"/>
  <c r="G53" i="13" s="1"/>
  <c r="F3" i="13"/>
  <c r="E3" i="13"/>
  <c r="D3" i="13"/>
  <c r="C3" i="13"/>
  <c r="B3" i="13"/>
  <c r="K2" i="13"/>
  <c r="J2" i="13"/>
  <c r="I2" i="13"/>
  <c r="H2" i="13"/>
  <c r="G2" i="13"/>
  <c r="F2" i="13"/>
  <c r="E2" i="13"/>
  <c r="D2" i="13"/>
  <c r="C2" i="13"/>
  <c r="B2" i="13"/>
  <c r="K1" i="13"/>
  <c r="J1" i="13"/>
  <c r="I1" i="13"/>
  <c r="H1" i="13"/>
  <c r="G1" i="13"/>
  <c r="F1" i="13"/>
  <c r="E1" i="13"/>
  <c r="D1" i="13"/>
  <c r="C1" i="13"/>
  <c r="B1" i="13"/>
  <c r="A1" i="13"/>
  <c r="B8" i="10"/>
  <c r="B7" i="10"/>
  <c r="A4" i="13" s="1"/>
  <c r="B6" i="10"/>
  <c r="B13" i="10" s="1"/>
  <c r="B5" i="10"/>
  <c r="B12" i="10" s="1"/>
  <c r="B8" i="3"/>
  <c r="B22" i="3" s="1"/>
  <c r="B7" i="3"/>
  <c r="B21" i="3" s="1"/>
  <c r="B6" i="3"/>
  <c r="A3" i="5" s="1"/>
  <c r="B5" i="3"/>
  <c r="B19" i="3" s="1"/>
  <c r="K12" i="2"/>
  <c r="J12" i="2"/>
  <c r="I12" i="2"/>
  <c r="H12" i="2"/>
  <c r="G12" i="2"/>
  <c r="F12" i="2"/>
  <c r="E12" i="2"/>
  <c r="D12" i="2"/>
  <c r="C12" i="2"/>
  <c r="B12" i="2"/>
  <c r="K11" i="2"/>
  <c r="J11" i="2"/>
  <c r="I11" i="2"/>
  <c r="H11" i="2"/>
  <c r="G11" i="2"/>
  <c r="F11" i="2"/>
  <c r="E11" i="2"/>
  <c r="D11" i="2"/>
  <c r="C11" i="2"/>
  <c r="B11" i="2"/>
  <c r="K10" i="2"/>
  <c r="K29" i="2" s="1"/>
  <c r="J10" i="2"/>
  <c r="I10" i="2"/>
  <c r="H10" i="2"/>
  <c r="G10" i="2"/>
  <c r="F10" i="2"/>
  <c r="E10" i="2"/>
  <c r="D10" i="2"/>
  <c r="C10" i="2"/>
  <c r="B10" i="2"/>
  <c r="K9" i="2"/>
  <c r="J9" i="2"/>
  <c r="I9" i="2"/>
  <c r="H9" i="2"/>
  <c r="G9" i="2"/>
  <c r="F9" i="2"/>
  <c r="F21" i="2" s="1"/>
  <c r="E9" i="2"/>
  <c r="D9" i="2"/>
  <c r="C9" i="2"/>
  <c r="B9" i="2"/>
  <c r="K8" i="2"/>
  <c r="J8" i="2"/>
  <c r="I8" i="2"/>
  <c r="H8" i="2"/>
  <c r="G8" i="2"/>
  <c r="F8" i="2"/>
  <c r="E8" i="2"/>
  <c r="D8" i="2"/>
  <c r="C8" i="2"/>
  <c r="B8" i="2"/>
  <c r="A8" i="2"/>
  <c r="C5" i="2"/>
  <c r="B5" i="2"/>
  <c r="A5" i="2"/>
  <c r="C4" i="2"/>
  <c r="B4" i="2"/>
  <c r="A4" i="2"/>
  <c r="C3" i="2"/>
  <c r="B3" i="2"/>
  <c r="A3" i="2"/>
  <c r="C2" i="2"/>
  <c r="B2" i="2"/>
  <c r="A2" i="2"/>
  <c r="C1" i="2"/>
  <c r="B1" i="2"/>
  <c r="A1" i="2"/>
  <c r="B22" i="1"/>
  <c r="B21" i="1"/>
  <c r="B20" i="1"/>
  <c r="B19" i="1"/>
  <c r="B15" i="1"/>
  <c r="B14" i="1"/>
  <c r="B13" i="1"/>
  <c r="B12" i="1"/>
  <c r="B12" i="12" s="1"/>
  <c r="B29" i="2" l="1"/>
  <c r="G16" i="9"/>
  <c r="G10" i="9"/>
  <c r="L16" i="9"/>
  <c r="L10" i="9"/>
  <c r="I13" i="9"/>
  <c r="I10" i="9"/>
  <c r="M13" i="9"/>
  <c r="M10" i="9"/>
  <c r="B17" i="5"/>
  <c r="C16" i="5"/>
  <c r="G61" i="13"/>
  <c r="K59" i="13"/>
  <c r="B25" i="9"/>
  <c r="B22" i="9"/>
  <c r="B13" i="9"/>
  <c r="B16" i="9"/>
  <c r="B10" i="9"/>
  <c r="C37" i="5"/>
  <c r="C33" i="5"/>
  <c r="C25" i="5"/>
  <c r="C17" i="5"/>
  <c r="C21" i="5"/>
  <c r="B32" i="5"/>
  <c r="B36" i="5"/>
  <c r="B24" i="5"/>
  <c r="B20" i="5"/>
  <c r="A22" i="5" s="1"/>
  <c r="B16" i="5"/>
  <c r="K17" i="2"/>
  <c r="K21" i="2"/>
  <c r="K25" i="2"/>
  <c r="K37" i="2"/>
  <c r="K33" i="2"/>
  <c r="B33" i="2"/>
  <c r="B37" i="2"/>
  <c r="B25" i="2"/>
  <c r="B17" i="2"/>
  <c r="B21" i="2"/>
  <c r="B59" i="13"/>
  <c r="G62" i="13"/>
  <c r="B62" i="13"/>
  <c r="G50" i="13"/>
  <c r="G56" i="13"/>
  <c r="B56" i="13"/>
  <c r="B50" i="13"/>
  <c r="G38" i="13"/>
  <c r="G32" i="13"/>
  <c r="G44" i="13"/>
  <c r="B44" i="13"/>
  <c r="B38" i="13"/>
  <c r="B32" i="13"/>
  <c r="B61" i="13"/>
  <c r="G49" i="13"/>
  <c r="G55" i="13"/>
  <c r="B55" i="13"/>
  <c r="B49" i="13"/>
  <c r="G37" i="13"/>
  <c r="G31" i="13"/>
  <c r="G43" i="13"/>
  <c r="B43" i="13"/>
  <c r="B37" i="13"/>
  <c r="B31" i="13"/>
  <c r="B60" i="13"/>
  <c r="B54" i="13"/>
  <c r="B48" i="13"/>
  <c r="B42" i="13"/>
  <c r="B30" i="13"/>
  <c r="B36" i="13"/>
  <c r="K53" i="13"/>
  <c r="K47" i="13"/>
  <c r="B53" i="13"/>
  <c r="B47" i="13"/>
  <c r="K41" i="13"/>
  <c r="K29" i="13"/>
  <c r="K35" i="13"/>
  <c r="B41" i="13"/>
  <c r="B35" i="13"/>
  <c r="B29" i="13"/>
  <c r="B141" i="38"/>
  <c r="B106" i="38"/>
  <c r="B69" i="38"/>
  <c r="B34" i="38"/>
  <c r="B142" i="38"/>
  <c r="B105" i="38"/>
  <c r="B70" i="38"/>
  <c r="B33" i="38"/>
  <c r="H21" i="2"/>
  <c r="G43" i="14"/>
  <c r="Q7" i="14"/>
  <c r="R7" i="14" s="1"/>
  <c r="S7" i="14" s="1"/>
  <c r="B133" i="38" s="1"/>
  <c r="Q6" i="14"/>
  <c r="R6" i="14" s="1"/>
  <c r="S6" i="14" s="1"/>
  <c r="B97" i="38" s="1"/>
  <c r="Q4" i="14"/>
  <c r="R4" i="14" s="1"/>
  <c r="S4" i="14" s="1"/>
  <c r="B25" i="38" s="1"/>
  <c r="Q5" i="14"/>
  <c r="R5" i="14" s="1"/>
  <c r="S5" i="14" s="1"/>
  <c r="B61" i="38" s="1"/>
  <c r="D43" i="13"/>
  <c r="F48" i="13"/>
  <c r="K13" i="9"/>
  <c r="D16" i="9"/>
  <c r="D21" i="2"/>
  <c r="D49" i="13"/>
  <c r="E56" i="13"/>
  <c r="E35" i="13"/>
  <c r="F35" i="13"/>
  <c r="B22" i="12"/>
  <c r="A11" i="15"/>
  <c r="A5" i="15"/>
  <c r="B20" i="12"/>
  <c r="A3" i="15"/>
  <c r="A9" i="15"/>
  <c r="B21" i="12"/>
  <c r="A10" i="15"/>
  <c r="A4" i="15"/>
  <c r="B19" i="12"/>
  <c r="A8" i="15"/>
  <c r="A2" i="15"/>
  <c r="G34" i="15"/>
  <c r="B30" i="15"/>
  <c r="D43" i="14"/>
  <c r="A12" i="2"/>
  <c r="B15" i="12"/>
  <c r="B14" i="12"/>
  <c r="B13" i="12"/>
  <c r="E22" i="15"/>
  <c r="E34" i="15"/>
  <c r="F34" i="15"/>
  <c r="G30" i="15"/>
  <c r="A5" i="13"/>
  <c r="B15" i="10"/>
  <c r="D56" i="13"/>
  <c r="D54" i="13"/>
  <c r="F60" i="13"/>
  <c r="F29" i="13"/>
  <c r="G25" i="9"/>
  <c r="I25" i="9"/>
  <c r="K22" i="9"/>
  <c r="M22" i="9"/>
  <c r="M25" i="9"/>
  <c r="H16" i="9"/>
  <c r="F16" i="9"/>
  <c r="C14" i="15"/>
  <c r="G14" i="15"/>
  <c r="E43" i="14"/>
  <c r="F56" i="13"/>
  <c r="E38" i="13"/>
  <c r="E55" i="13"/>
  <c r="E61" i="13"/>
  <c r="F55" i="13"/>
  <c r="C37" i="13"/>
  <c r="C61" i="13"/>
  <c r="C60" i="13"/>
  <c r="E60" i="13"/>
  <c r="E42" i="13"/>
  <c r="G60" i="13"/>
  <c r="G30" i="13"/>
  <c r="E53" i="13"/>
  <c r="J35" i="13"/>
  <c r="G35" i="13"/>
  <c r="D47" i="13"/>
  <c r="I29" i="13"/>
  <c r="G41" i="13"/>
  <c r="C28" i="5"/>
  <c r="A30" i="5" s="1"/>
  <c r="J21" i="2"/>
  <c r="D44" i="14"/>
  <c r="B44" i="14"/>
  <c r="B37" i="5"/>
  <c r="B25" i="5"/>
  <c r="E25" i="2"/>
  <c r="I25" i="2"/>
  <c r="C17" i="2"/>
  <c r="E37" i="2"/>
  <c r="G25" i="2"/>
  <c r="H17" i="2"/>
  <c r="D25" i="2"/>
  <c r="H37" i="2"/>
  <c r="G17" i="2"/>
  <c r="F25" i="9"/>
  <c r="F13" i="9"/>
  <c r="I16" i="9"/>
  <c r="K25" i="9"/>
  <c r="F37" i="2"/>
  <c r="C37" i="2"/>
  <c r="I37" i="2"/>
  <c r="F25" i="2"/>
  <c r="E17" i="2"/>
  <c r="E33" i="2"/>
  <c r="I29" i="2"/>
  <c r="I17" i="2"/>
  <c r="F29" i="2"/>
  <c r="F17" i="2"/>
  <c r="J33" i="2"/>
  <c r="J17" i="2"/>
  <c r="D29" i="2"/>
  <c r="D17" i="2"/>
  <c r="C33" i="2"/>
  <c r="C32" i="5"/>
  <c r="E62" i="13"/>
  <c r="F38" i="13"/>
  <c r="C62" i="13"/>
  <c r="D44" i="13"/>
  <c r="C56" i="13"/>
  <c r="F49" i="13"/>
  <c r="F43" i="13"/>
  <c r="F61" i="13"/>
  <c r="D61" i="13"/>
  <c r="F31" i="13"/>
  <c r="C49" i="13"/>
  <c r="H54" i="13"/>
  <c r="F53" i="13"/>
  <c r="H29" i="13"/>
  <c r="F59" i="13"/>
  <c r="D59" i="13"/>
  <c r="H53" i="13"/>
  <c r="E59" i="13"/>
  <c r="D18" i="14"/>
  <c r="D23" i="14"/>
  <c r="D28" i="14"/>
  <c r="B38" i="14"/>
  <c r="B33" i="14"/>
  <c r="F38" i="14"/>
  <c r="F33" i="14"/>
  <c r="E18" i="14"/>
  <c r="E23" i="14"/>
  <c r="E28" i="14"/>
  <c r="C38" i="14"/>
  <c r="C33" i="14"/>
  <c r="G38" i="14"/>
  <c r="G33" i="14"/>
  <c r="B23" i="14"/>
  <c r="B28" i="14"/>
  <c r="B18" i="14"/>
  <c r="F23" i="14"/>
  <c r="F28" i="14"/>
  <c r="F18" i="14"/>
  <c r="D33" i="14"/>
  <c r="D38" i="14"/>
  <c r="B43" i="14"/>
  <c r="F43" i="14"/>
  <c r="C28" i="14"/>
  <c r="C18" i="14"/>
  <c r="C23" i="14"/>
  <c r="G28" i="14"/>
  <c r="G18" i="14"/>
  <c r="G23" i="14"/>
  <c r="E33" i="14"/>
  <c r="E38" i="14"/>
  <c r="C43" i="14"/>
  <c r="B19" i="14"/>
  <c r="B29" i="14"/>
  <c r="B24" i="14"/>
  <c r="C34" i="14"/>
  <c r="C39" i="14"/>
  <c r="C29" i="14"/>
  <c r="C19" i="14"/>
  <c r="C24" i="14"/>
  <c r="D39" i="14"/>
  <c r="D34" i="14"/>
  <c r="D29" i="14"/>
  <c r="D24" i="14"/>
  <c r="D19" i="14"/>
  <c r="B39" i="14"/>
  <c r="B34" i="14"/>
  <c r="C44" i="14"/>
  <c r="E18" i="15"/>
  <c r="D22" i="15"/>
  <c r="B26" i="15"/>
  <c r="E26" i="15"/>
  <c r="D34" i="15"/>
  <c r="C22" i="15"/>
  <c r="M16" i="9"/>
  <c r="L22" i="9"/>
  <c r="L13" i="9"/>
  <c r="K19" i="9"/>
  <c r="K16" i="9"/>
  <c r="J19" i="9"/>
  <c r="J22" i="9"/>
  <c r="H22" i="9"/>
  <c r="G13" i="9"/>
  <c r="G22" i="9"/>
  <c r="G19" i="9"/>
  <c r="F19" i="9"/>
  <c r="E16" i="9"/>
  <c r="D13" i="9"/>
  <c r="D22" i="9"/>
  <c r="C13" i="9"/>
  <c r="M19" i="9"/>
  <c r="L25" i="9"/>
  <c r="J16" i="9"/>
  <c r="J25" i="9"/>
  <c r="J13" i="9"/>
  <c r="I19" i="9"/>
  <c r="H13" i="9"/>
  <c r="H19" i="9"/>
  <c r="F22" i="9"/>
  <c r="E22" i="9"/>
  <c r="E13" i="9"/>
  <c r="E19" i="9"/>
  <c r="D19" i="9"/>
  <c r="A20" i="9" s="1"/>
  <c r="D25" i="9"/>
  <c r="C25" i="9"/>
  <c r="C16" i="9"/>
  <c r="C22" i="9"/>
  <c r="F22" i="15"/>
  <c r="F30" i="15"/>
  <c r="D30" i="15"/>
  <c r="C30" i="15"/>
  <c r="C34" i="15"/>
  <c r="C18" i="15"/>
  <c r="B22" i="15"/>
  <c r="B34" i="15"/>
  <c r="B18" i="15"/>
  <c r="G18" i="15"/>
  <c r="G26" i="15"/>
  <c r="G22" i="15"/>
  <c r="F26" i="15"/>
  <c r="F18" i="15"/>
  <c r="F14" i="15"/>
  <c r="E30" i="15"/>
  <c r="E14" i="15"/>
  <c r="D26" i="15"/>
  <c r="D14" i="15"/>
  <c r="D18" i="15"/>
  <c r="C26" i="15"/>
  <c r="H60" i="13"/>
  <c r="H42" i="13"/>
  <c r="G54" i="13"/>
  <c r="F54" i="13"/>
  <c r="F42" i="13"/>
  <c r="E54" i="13"/>
  <c r="D42" i="13"/>
  <c r="D60" i="13"/>
  <c r="D62" i="13"/>
  <c r="F50" i="13"/>
  <c r="E32" i="13"/>
  <c r="C50" i="13"/>
  <c r="E50" i="13"/>
  <c r="F62" i="13"/>
  <c r="D50" i="13"/>
  <c r="C32" i="13"/>
  <c r="E49" i="13"/>
  <c r="F37" i="13"/>
  <c r="E31" i="13"/>
  <c r="E43" i="13"/>
  <c r="C31" i="13"/>
  <c r="C48" i="13"/>
  <c r="G48" i="13"/>
  <c r="H48" i="13"/>
  <c r="D48" i="13"/>
  <c r="E48" i="13"/>
  <c r="C30" i="13"/>
  <c r="G36" i="13"/>
  <c r="G42" i="13"/>
  <c r="H36" i="13"/>
  <c r="H30" i="13"/>
  <c r="J59" i="13"/>
  <c r="I53" i="13"/>
  <c r="I59" i="13"/>
  <c r="H41" i="13"/>
  <c r="H59" i="13"/>
  <c r="G59" i="13"/>
  <c r="D53" i="13"/>
  <c r="D41" i="13"/>
  <c r="C59" i="13"/>
  <c r="C47" i="13"/>
  <c r="F47" i="13"/>
  <c r="G47" i="13"/>
  <c r="H47" i="13"/>
  <c r="J47" i="13"/>
  <c r="J53" i="13"/>
  <c r="I47" i="13"/>
  <c r="G29" i="13"/>
  <c r="E47" i="13"/>
  <c r="C53" i="13"/>
  <c r="C29" i="13"/>
  <c r="C38" i="13"/>
  <c r="C44" i="13"/>
  <c r="D32" i="13"/>
  <c r="D38" i="13"/>
  <c r="E44" i="13"/>
  <c r="F32" i="13"/>
  <c r="F44" i="13"/>
  <c r="D37" i="13"/>
  <c r="D31" i="13"/>
  <c r="C43" i="13"/>
  <c r="C36" i="13"/>
  <c r="C42" i="13"/>
  <c r="D36" i="13"/>
  <c r="D30" i="13"/>
  <c r="E36" i="13"/>
  <c r="E30" i="13"/>
  <c r="F30" i="13"/>
  <c r="F36" i="13"/>
  <c r="J41" i="13"/>
  <c r="J29" i="13"/>
  <c r="I41" i="13"/>
  <c r="I35" i="13"/>
  <c r="H35" i="13"/>
  <c r="E41" i="13"/>
  <c r="E29" i="13"/>
  <c r="F41" i="13"/>
  <c r="D35" i="13"/>
  <c r="D29" i="13"/>
  <c r="C35" i="13"/>
  <c r="C41" i="13"/>
  <c r="C36" i="5"/>
  <c r="B33" i="5"/>
  <c r="B29" i="5"/>
  <c r="B21" i="5"/>
  <c r="C20" i="5"/>
  <c r="C24" i="5"/>
  <c r="C29" i="2"/>
  <c r="E29" i="2"/>
  <c r="J37" i="2"/>
  <c r="G37" i="2"/>
  <c r="D37" i="2"/>
  <c r="G21" i="2"/>
  <c r="H29" i="2"/>
  <c r="J29" i="2"/>
  <c r="I33" i="2"/>
  <c r="H33" i="2"/>
  <c r="G29" i="2"/>
  <c r="G33" i="2"/>
  <c r="F33" i="2"/>
  <c r="D33" i="2"/>
  <c r="J25" i="2"/>
  <c r="I21" i="2"/>
  <c r="H25" i="2"/>
  <c r="E21" i="2"/>
  <c r="C21" i="2"/>
  <c r="C25" i="2"/>
  <c r="B15" i="11"/>
  <c r="A14" i="14" s="1"/>
  <c r="A6" i="9"/>
  <c r="B20" i="3"/>
  <c r="A5" i="5"/>
  <c r="B14" i="11"/>
  <c r="A13" i="14" s="1"/>
  <c r="A5" i="9"/>
  <c r="B14" i="3"/>
  <c r="A11" i="5" s="1"/>
  <c r="A4" i="5"/>
  <c r="A4" i="9"/>
  <c r="A5" i="14"/>
  <c r="B13" i="3"/>
  <c r="A10" i="5" s="1"/>
  <c r="A2" i="5"/>
  <c r="C54" i="13"/>
  <c r="B15" i="3"/>
  <c r="A12" i="5" s="1"/>
  <c r="A11" i="2"/>
  <c r="B14" i="10"/>
  <c r="B20" i="10"/>
  <c r="A10" i="13"/>
  <c r="A3" i="13"/>
  <c r="A10" i="2"/>
  <c r="B19" i="10"/>
  <c r="A9" i="13"/>
  <c r="B12" i="11"/>
  <c r="A11" i="14" s="1"/>
  <c r="A2" i="13"/>
  <c r="A3" i="9"/>
  <c r="A9" i="2"/>
  <c r="B12" i="3"/>
  <c r="A9" i="5" s="1"/>
  <c r="A30" i="14" l="1"/>
  <c r="A26" i="5"/>
  <c r="A38" i="5"/>
  <c r="A40" i="14"/>
  <c r="G25" i="11" s="1"/>
  <c r="G26" i="11" s="1"/>
  <c r="A30" i="2"/>
  <c r="A45" i="14"/>
  <c r="A35" i="14"/>
  <c r="F25" i="11" s="1"/>
  <c r="F26" i="11" s="1"/>
  <c r="A20" i="14"/>
  <c r="C25" i="11" s="1"/>
  <c r="C26" i="11" s="1"/>
  <c r="A18" i="5"/>
  <c r="A34" i="5"/>
  <c r="A25" i="14"/>
  <c r="D25" i="11" s="1"/>
  <c r="D26" i="11" s="1"/>
  <c r="D16" i="17" s="1"/>
  <c r="L31" i="13"/>
  <c r="C55" i="10" s="1"/>
  <c r="C56" i="10" s="1"/>
  <c r="A11" i="9"/>
  <c r="A26" i="9"/>
  <c r="A23" i="9"/>
  <c r="G19" i="7" s="1"/>
  <c r="A18" i="2"/>
  <c r="C25" i="1" s="1"/>
  <c r="C26" i="1" s="1"/>
  <c r="A17" i="9"/>
  <c r="A14" i="9"/>
  <c r="C25" i="3"/>
  <c r="C26" i="3" s="1"/>
  <c r="G25" i="3"/>
  <c r="G26" i="3" s="1"/>
  <c r="D25" i="3"/>
  <c r="D26" i="3" s="1"/>
  <c r="H25" i="3"/>
  <c r="H26" i="3" s="1"/>
  <c r="E25" i="3"/>
  <c r="E26" i="3" s="1"/>
  <c r="A26" i="2"/>
  <c r="E25" i="1" s="1"/>
  <c r="E26" i="1" s="1"/>
  <c r="A22" i="2"/>
  <c r="D25" i="1" s="1"/>
  <c r="D26" i="1" s="1"/>
  <c r="A34" i="2"/>
  <c r="G25" i="1" s="1"/>
  <c r="G26" i="1" s="1"/>
  <c r="A38" i="2"/>
  <c r="H25" i="1" s="1"/>
  <c r="H26" i="1" s="1"/>
  <c r="H25" i="11"/>
  <c r="H26" i="11" s="1"/>
  <c r="E25" i="11"/>
  <c r="E26" i="11" s="1"/>
  <c r="L30" i="13"/>
  <c r="C50" i="10" s="1"/>
  <c r="C51" i="10" s="1"/>
  <c r="A63" i="13"/>
  <c r="H40" i="10" s="1"/>
  <c r="L32" i="13"/>
  <c r="C60" i="10" s="1"/>
  <c r="C61" i="10" s="1"/>
  <c r="A57" i="13"/>
  <c r="G40" i="10" s="1"/>
  <c r="A45" i="13"/>
  <c r="E40" i="10" s="1"/>
  <c r="E41" i="10" s="1"/>
  <c r="A39" i="13"/>
  <c r="D40" i="10" s="1"/>
  <c r="A51" i="13"/>
  <c r="F40" i="10" s="1"/>
  <c r="A33" i="13"/>
  <c r="C40" i="10" s="1"/>
  <c r="C41" i="10" s="1"/>
  <c r="L29" i="13"/>
  <c r="C45" i="10" s="1"/>
  <c r="C46" i="10" s="1"/>
  <c r="A20" i="15"/>
  <c r="D25" i="12" s="1"/>
  <c r="E19" i="7"/>
  <c r="F19" i="7"/>
  <c r="H19" i="7"/>
  <c r="D19" i="7"/>
  <c r="C19" i="7"/>
  <c r="C20" i="7" s="1"/>
  <c r="L55" i="13"/>
  <c r="G55" i="10" s="1"/>
  <c r="G56" i="10" s="1"/>
  <c r="F25" i="3"/>
  <c r="F26" i="3" s="1"/>
  <c r="F25" i="1"/>
  <c r="F26" i="1" s="1"/>
  <c r="A16" i="15"/>
  <c r="C25" i="12" s="1"/>
  <c r="A24" i="15"/>
  <c r="E25" i="12" s="1"/>
  <c r="A32" i="15"/>
  <c r="G25" i="12" s="1"/>
  <c r="A36" i="15"/>
  <c r="H25" i="12" s="1"/>
  <c r="A28" i="15"/>
  <c r="F25" i="12" s="1"/>
  <c r="L56" i="13"/>
  <c r="G60" i="10" s="1"/>
  <c r="G61" i="10" s="1"/>
  <c r="L61" i="13"/>
  <c r="H55" i="10" s="1"/>
  <c r="H56" i="10" s="1"/>
  <c r="L60" i="13"/>
  <c r="H50" i="10" s="1"/>
  <c r="H51" i="10" s="1"/>
  <c r="L54" i="13"/>
  <c r="G50" i="10" s="1"/>
  <c r="G51" i="10" s="1"/>
  <c r="L42" i="13"/>
  <c r="E50" i="10" s="1"/>
  <c r="E51" i="10" s="1"/>
  <c r="L62" i="13"/>
  <c r="H60" i="10" s="1"/>
  <c r="H61" i="10" s="1"/>
  <c r="L50" i="13"/>
  <c r="F60" i="10" s="1"/>
  <c r="F61" i="10" s="1"/>
  <c r="L49" i="13"/>
  <c r="F55" i="10" s="1"/>
  <c r="F56" i="10" s="1"/>
  <c r="L44" i="13"/>
  <c r="E60" i="10" s="1"/>
  <c r="E61" i="10" s="1"/>
  <c r="L38" i="13"/>
  <c r="D60" i="10" s="1"/>
  <c r="D61" i="10" s="1"/>
  <c r="L37" i="13"/>
  <c r="D55" i="10" s="1"/>
  <c r="D56" i="10" s="1"/>
  <c r="L43" i="13"/>
  <c r="E55" i="10" s="1"/>
  <c r="E56" i="10" s="1"/>
  <c r="L48" i="13"/>
  <c r="F50" i="10" s="1"/>
  <c r="F51" i="10" s="1"/>
  <c r="L59" i="13"/>
  <c r="H45" i="10" s="1"/>
  <c r="H46" i="10" s="1"/>
  <c r="L53" i="13"/>
  <c r="G45" i="10" s="1"/>
  <c r="G46" i="10" s="1"/>
  <c r="L47" i="13"/>
  <c r="F45" i="10" s="1"/>
  <c r="F46" i="10" s="1"/>
  <c r="L36" i="13"/>
  <c r="D50" i="10" s="1"/>
  <c r="D51" i="10" s="1"/>
  <c r="L35" i="13"/>
  <c r="D45" i="10" s="1"/>
  <c r="D46" i="10" s="1"/>
  <c r="L41" i="13"/>
  <c r="E45" i="10" s="1"/>
  <c r="E46" i="10" s="1"/>
  <c r="A12" i="13"/>
  <c r="B22" i="10"/>
  <c r="A11" i="13"/>
  <c r="B21" i="10"/>
  <c r="A17" i="13"/>
  <c r="B27" i="10"/>
  <c r="A24" i="13" s="1"/>
  <c r="B35" i="10"/>
  <c r="B34" i="10"/>
  <c r="B26" i="10"/>
  <c r="A23" i="13" s="1"/>
  <c r="A16" i="13"/>
  <c r="H20" i="7" l="1"/>
  <c r="H30" i="17" s="1"/>
  <c r="G20" i="7"/>
  <c r="G30" i="17" s="1"/>
  <c r="F20" i="7"/>
  <c r="F30" i="17" s="1"/>
  <c r="E20" i="7"/>
  <c r="E30" i="17" s="1"/>
  <c r="D29" i="17"/>
  <c r="D20" i="7"/>
  <c r="D30" i="17" s="1"/>
  <c r="H41" i="10"/>
  <c r="H13" i="17" s="1"/>
  <c r="M4" i="13"/>
  <c r="N4" i="13" s="1"/>
  <c r="O4" i="13" s="1"/>
  <c r="B87" i="38" s="1"/>
  <c r="G12" i="17"/>
  <c r="G41" i="10"/>
  <c r="G13" i="17" s="1"/>
  <c r="F41" i="10"/>
  <c r="F13" i="17" s="1"/>
  <c r="M3" i="13"/>
  <c r="N3" i="13" s="1"/>
  <c r="O3" i="13" s="1"/>
  <c r="B51" i="38" s="1"/>
  <c r="M5" i="13"/>
  <c r="N5" i="13" s="1"/>
  <c r="O5" i="13" s="1"/>
  <c r="B123" i="38" s="1"/>
  <c r="M2" i="13"/>
  <c r="N2" i="13" s="1"/>
  <c r="O2" i="13" s="1"/>
  <c r="B15" i="38" s="1"/>
  <c r="D12" i="17"/>
  <c r="D41" i="10"/>
  <c r="D13" i="17" s="1"/>
  <c r="H27" i="17"/>
  <c r="G26" i="17"/>
  <c r="G27" i="17"/>
  <c r="F26" i="17"/>
  <c r="F27" i="17"/>
  <c r="C26" i="17"/>
  <c r="C27" i="17"/>
  <c r="E26" i="17"/>
  <c r="E27" i="17"/>
  <c r="D27" i="17"/>
  <c r="H24" i="17"/>
  <c r="G24" i="17"/>
  <c r="F24" i="17"/>
  <c r="D23" i="17"/>
  <c r="D24" i="17"/>
  <c r="E23" i="17"/>
  <c r="E24" i="17"/>
  <c r="C24" i="17"/>
  <c r="H26" i="12"/>
  <c r="H19" i="17" s="1"/>
  <c r="F26" i="12"/>
  <c r="F19" i="17" s="1"/>
  <c r="G26" i="12"/>
  <c r="G19" i="17" s="1"/>
  <c r="C26" i="12"/>
  <c r="C19" i="17" s="1"/>
  <c r="E26" i="12"/>
  <c r="E19" i="17" s="1"/>
  <c r="D18" i="17"/>
  <c r="D26" i="12"/>
  <c r="D19" i="17" s="1"/>
  <c r="H16" i="17"/>
  <c r="F15" i="17"/>
  <c r="F16" i="17"/>
  <c r="G15" i="17"/>
  <c r="G16" i="17"/>
  <c r="C16" i="17"/>
  <c r="E15" i="17"/>
  <c r="E16" i="17"/>
  <c r="H29" i="17"/>
  <c r="G29" i="17"/>
  <c r="H18" i="17"/>
  <c r="H26" i="17"/>
  <c r="E29" i="17"/>
  <c r="F29" i="17"/>
  <c r="C30" i="17"/>
  <c r="C29" i="17"/>
  <c r="E18" i="17"/>
  <c r="G18" i="17"/>
  <c r="F18" i="17"/>
  <c r="C18" i="17"/>
  <c r="H15" i="17"/>
  <c r="D15" i="17"/>
  <c r="C15" i="17"/>
  <c r="H12" i="17"/>
  <c r="F12" i="17"/>
  <c r="D26" i="17"/>
  <c r="G23" i="17"/>
  <c r="H23" i="17"/>
  <c r="F23" i="17"/>
  <c r="C23" i="17"/>
  <c r="E12" i="17"/>
  <c r="E13" i="17"/>
  <c r="C13" i="17"/>
  <c r="C12" i="17"/>
  <c r="A19" i="13"/>
  <c r="B37" i="10"/>
  <c r="B29" i="10"/>
  <c r="A26" i="13" s="1"/>
  <c r="A18" i="13"/>
  <c r="B36" i="10"/>
  <c r="B28" i="10"/>
  <c r="A25" i="13" s="1"/>
  <c r="F21" i="17" l="1"/>
  <c r="F32" i="17"/>
  <c r="H21" i="17"/>
  <c r="C21" i="17"/>
  <c r="C32" i="17"/>
  <c r="D21" i="17"/>
  <c r="D32" i="17"/>
  <c r="E21" i="17"/>
  <c r="E32" i="17"/>
  <c r="H32" i="17"/>
  <c r="G32" i="17"/>
  <c r="G21" i="17"/>
</calcChain>
</file>

<file path=xl/sharedStrings.xml><?xml version="1.0" encoding="utf-8"?>
<sst xmlns="http://schemas.openxmlformats.org/spreadsheetml/2006/main" count="1177" uniqueCount="290">
  <si>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</si>
  <si>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</si>
  <si>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</si>
  <si>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</si>
  <si>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</si>
  <si>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</si>
  <si>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</si>
  <si>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</si>
  <si>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</si>
  <si>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</si>
  <si>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</si>
  <si>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</si>
  <si>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</si>
  <si>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Name / Rolle des Beobachters</t>
  </si>
  <si>
    <t>4.1</t>
  </si>
  <si>
    <t>4.2</t>
  </si>
  <si>
    <t>4.3</t>
  </si>
  <si>
    <t>4.4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</si>
  <si>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</si>
  <si>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</si>
  <si>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</si>
  <si>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</si>
  <si>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</si>
  <si>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</si>
  <si>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</si>
  <si>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</si>
  <si>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</si>
  <si>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</si>
  <si>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</si>
  <si>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</si>
  <si>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</si>
  <si>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</si>
  <si>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</si>
  <si>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</si>
  <si>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</si>
  <si>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</si>
  <si>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</si>
  <si>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</si>
  <si>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</si>
  <si>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</si>
  <si>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</si>
  <si>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</si>
  <si>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</si>
  <si>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</si>
  <si>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</si>
  <si>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</si>
  <si>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</si>
  <si>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</si>
  <si>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2.B1</t>
  </si>
  <si>
    <t>2.S1</t>
  </si>
  <si>
    <t>2.G1</t>
  </si>
  <si>
    <t>2.L1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</si>
  <si>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</si>
  <si>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</si>
  <si>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</si>
  <si>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</si>
  <si>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</si>
  <si>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</si>
  <si>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</si>
  <si>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</si>
  <si>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</si>
  <si>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</si>
  <si>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</si>
  <si>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</si>
  <si>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</si>
  <si>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1.1.1</t>
  </si>
  <si>
    <t>1.1.2</t>
  </si>
  <si>
    <t>1.1.3</t>
  </si>
  <si>
    <t>1.1.4</t>
  </si>
  <si>
    <t>1.1.5</t>
  </si>
  <si>
    <t>1.1.6</t>
  </si>
  <si>
    <t xml:space="preserve"> </t>
  </si>
  <si>
    <t>Person 1</t>
  </si>
  <si>
    <t>Person 2</t>
  </si>
  <si>
    <t>Person 3</t>
  </si>
  <si>
    <t>Person 4</t>
  </si>
  <si>
    <t>Richtiger Wert Person 1</t>
  </si>
  <si>
    <t>Richtiger Wert Person 4</t>
  </si>
  <si>
    <t>Richtiger Wert Person 2</t>
  </si>
  <si>
    <t>Richtiger Wert Person 3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</si>
  <si>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</si>
  <si>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</si>
  <si>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</si>
  <si>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</si>
  <si>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</si>
  <si>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</si>
  <si>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</si>
  <si>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</si>
  <si>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</si>
  <si>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1.3.1</t>
  </si>
  <si>
    <t>1.3.2</t>
  </si>
  <si>
    <t>1.3.3</t>
  </si>
  <si>
    <t>1.3.4</t>
  </si>
  <si>
    <t>1.4.1</t>
  </si>
  <si>
    <t>1.4.2</t>
  </si>
  <si>
    <t>1.4.3</t>
  </si>
  <si>
    <t>1.4.4</t>
  </si>
  <si>
    <t>1.4.5</t>
  </si>
  <si>
    <t>1.5.1</t>
  </si>
  <si>
    <t>1.5.2</t>
  </si>
  <si>
    <t>1.5.3</t>
  </si>
  <si>
    <t>1.5.4</t>
  </si>
  <si>
    <t>1.5.5</t>
  </si>
  <si>
    <t>1.6.1</t>
  </si>
  <si>
    <t>1.6.2</t>
  </si>
  <si>
    <t>1.6.3</t>
  </si>
  <si>
    <t>SUMME Maximum</t>
  </si>
  <si>
    <t>GESAMT</t>
  </si>
  <si>
    <t>PERSON 1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</si>
  <si>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</si>
  <si>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</si>
  <si>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</si>
  <si>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</si>
  <si>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</si>
  <si>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</si>
  <si>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</si>
  <si>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</si>
  <si>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</si>
  <si>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</si>
  <si>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</si>
  <si>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</si>
  <si>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</si>
  <si>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</si>
  <si>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</si>
  <si>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</si>
  <si>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</si>
  <si>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</si>
  <si>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</si>
  <si>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</si>
  <si>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</si>
  <si>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</si>
  <si>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</si>
  <si>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</si>
  <si>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</si>
  <si>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</si>
  <si>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5.14</t>
  </si>
  <si>
    <t>PERSON 2</t>
  </si>
  <si>
    <t>PERSON 3</t>
  </si>
  <si>
    <t>PERSON 4</t>
  </si>
  <si>
    <t>Maximum</t>
  </si>
  <si>
    <t>Durchschnitt</t>
  </si>
  <si>
    <t>MAXIMUM</t>
  </si>
  <si>
    <t>Durschschnitt</t>
  </si>
  <si>
    <t>2.S2</t>
  </si>
  <si>
    <t>2.B2</t>
  </si>
  <si>
    <t>2.G2</t>
  </si>
  <si>
    <t>2.L2</t>
  </si>
  <si>
    <t>funktioniert in</t>
  </si>
  <si>
    <t>funktioniert nicht in</t>
  </si>
  <si>
    <t>unbekannte Pers.</t>
  </si>
  <si>
    <t>bekannte Pers.</t>
  </si>
  <si>
    <t>2.2.14</t>
  </si>
  <si>
    <t>4.5</t>
  </si>
  <si>
    <t>4.6</t>
  </si>
  <si>
    <t>4.7</t>
  </si>
  <si>
    <t xml:space="preserve">MODULE 1: SITUATION-SPECIFIC COMMUNICATION </t>
  </si>
  <si>
    <t>1.1 Behavior regulation</t>
  </si>
  <si>
    <t>always=4</t>
  </si>
  <si>
    <t>frequently=3</t>
  </si>
  <si>
    <t>rarely=2</t>
  </si>
  <si>
    <t>MODULE 1: SITUATION-SPECIFIC COMMUNICATION</t>
  </si>
  <si>
    <t>1.4 Emotions</t>
  </si>
  <si>
    <t>1.5 Needs</t>
  </si>
  <si>
    <t>1.6 Decisions</t>
  </si>
  <si>
    <t>Last name</t>
  </si>
  <si>
    <t>First name</t>
  </si>
  <si>
    <t>Age</t>
  </si>
  <si>
    <t>Years; Months</t>
  </si>
  <si>
    <t>Name / Role of observer</t>
  </si>
  <si>
    <t>Institution currently visited</t>
  </si>
  <si>
    <t>never=1</t>
  </si>
  <si>
    <t xml:space="preserve">Name / Role </t>
  </si>
  <si>
    <t>Name / Role</t>
  </si>
  <si>
    <t>Gestures/manual signs</t>
  </si>
  <si>
    <t>Photos/images</t>
  </si>
  <si>
    <t>Written  language</t>
  </si>
  <si>
    <t>1 and 2</t>
  </si>
  <si>
    <t>1 and 3</t>
  </si>
  <si>
    <t>1 and 4</t>
  </si>
  <si>
    <t>2 and 3</t>
  </si>
  <si>
    <t>2 and 4</t>
  </si>
  <si>
    <t>3 and 4</t>
  </si>
  <si>
    <t>Gestures / manual signs</t>
  </si>
  <si>
    <t>Photos / images</t>
  </si>
  <si>
    <t>MODULE 2.2 SIGNAL PERCEPTION</t>
  </si>
  <si>
    <t>Ways of perceiving information</t>
  </si>
  <si>
    <t>Speech comprehension</t>
  </si>
  <si>
    <t xml:space="preserve">Results - Signal perception </t>
  </si>
  <si>
    <t>MODULE 2.3 - INTERACTION</t>
  </si>
  <si>
    <t>Conversation</t>
  </si>
  <si>
    <t>Situation</t>
  </si>
  <si>
    <t>Results - Interaction</t>
  </si>
  <si>
    <t>MODULE 3 - PERCEPTION</t>
  </si>
  <si>
    <t>no/never=1</t>
  </si>
  <si>
    <t>yes/always=4</t>
  </si>
  <si>
    <t>General perception</t>
  </si>
  <si>
    <t>Specific</t>
  </si>
  <si>
    <t>perceptual competencies</t>
  </si>
  <si>
    <t>Results - Perception</t>
  </si>
  <si>
    <t>MODULE 4 - ORIENTATION</t>
  </si>
  <si>
    <t>Spatial orientation</t>
  </si>
  <si>
    <t xml:space="preserve">Temporal orientation </t>
  </si>
  <si>
    <t>Results - Orientation</t>
  </si>
  <si>
    <t>MODULE 5 - MOTOR SKILLS</t>
  </si>
  <si>
    <t>Results - Motor skills</t>
  </si>
  <si>
    <t>1. Situation-specific communication</t>
  </si>
  <si>
    <t xml:space="preserve">Form of communication </t>
  </si>
  <si>
    <t>2.2 Signal perception (Speech comprehension)</t>
  </si>
  <si>
    <t>2.3 Interaction</t>
  </si>
  <si>
    <t>3. Perception</t>
  </si>
  <si>
    <t>4. Orientation</t>
  </si>
  <si>
    <t>5. Motor skills</t>
  </si>
  <si>
    <t>1.3 Joint attention</t>
  </si>
  <si>
    <t>4.Orientation</t>
  </si>
  <si>
    <t xml:space="preserve">1.6 Decisions </t>
  </si>
  <si>
    <t>Form of communication</t>
  </si>
  <si>
    <t xml:space="preserve">5. Motor skills </t>
  </si>
  <si>
    <t xml:space="preserve">Highest competence 
</t>
  </si>
  <si>
    <t>Signal perception</t>
  </si>
  <si>
    <t>Interaction</t>
  </si>
  <si>
    <t>Perception</t>
  </si>
  <si>
    <t>Orientation</t>
  </si>
  <si>
    <t>Motor skills</t>
  </si>
  <si>
    <t>Consent between the observers</t>
  </si>
  <si>
    <t>Number of equal responses</t>
  </si>
  <si>
    <t>number of equal responses</t>
  </si>
  <si>
    <t>Use of communication aids</t>
  </si>
  <si>
    <t>Module 2.1</t>
  </si>
  <si>
    <t>Module 2.2</t>
  </si>
  <si>
    <t>Module 2.3</t>
  </si>
  <si>
    <t>Module 3</t>
  </si>
  <si>
    <t>Module 4</t>
  </si>
  <si>
    <t>Module 5</t>
  </si>
  <si>
    <t>and communication</t>
  </si>
  <si>
    <t xml:space="preserve">1.3 Joint attention </t>
  </si>
  <si>
    <t xml:space="preserve">Percentage of agreement </t>
  </si>
  <si>
    <t>1.2 Social interaction and communication</t>
  </si>
  <si>
    <t>Vocabulary gestures:</t>
  </si>
  <si>
    <t>Vocabulary photos/images:</t>
  </si>
  <si>
    <t>Most frequently spoken words:</t>
  </si>
  <si>
    <t>Most frequently used gestures:</t>
  </si>
  <si>
    <t>Most frequently used photos/images:</t>
  </si>
  <si>
    <t>Communication does not succeed (confidently) in:</t>
  </si>
  <si>
    <t>PERCENTAGE OF AGREEMENT (Module 2)</t>
  </si>
  <si>
    <t>behavior</t>
  </si>
  <si>
    <t>posture</t>
  </si>
  <si>
    <t>vocalization</t>
  </si>
  <si>
    <t>gaze</t>
  </si>
  <si>
    <t>gestures/manual signs</t>
  </si>
  <si>
    <t>photos/images</t>
  </si>
  <si>
    <t xml:space="preserve">1.2 Social interaction </t>
  </si>
  <si>
    <t>Hearing impairment</t>
  </si>
  <si>
    <t>Visual impairment</t>
  </si>
  <si>
    <t>2.2 Signal perception</t>
  </si>
  <si>
    <t>facial-expressions</t>
  </si>
  <si>
    <t>spoken-language</t>
  </si>
  <si>
    <t>Vocalization/spoken-language</t>
  </si>
  <si>
    <t>Vocalization / spoken-language</t>
  </si>
  <si>
    <t>written-language</t>
  </si>
  <si>
    <t xml:space="preserve">written-language </t>
  </si>
  <si>
    <t>Hearing impairment:</t>
  </si>
  <si>
    <t>Visual impaierment:</t>
  </si>
  <si>
    <t>Written language</t>
  </si>
  <si>
    <t>Vocalization and spoken language</t>
  </si>
  <si>
    <t xml:space="preserve">Gestures/manual signs </t>
  </si>
  <si>
    <t>Highest competency</t>
  </si>
  <si>
    <t>cleared</t>
  </si>
  <si>
    <t>Mean (sc)</t>
  </si>
  <si>
    <t>Mean (wopi)</t>
  </si>
  <si>
    <t>Mean (c)</t>
  </si>
  <si>
    <t>Mean (s)</t>
  </si>
  <si>
    <t>Mean (spc)</t>
  </si>
  <si>
    <t>Mean</t>
  </si>
  <si>
    <t>Highest mean</t>
  </si>
  <si>
    <t>Mean (total)</t>
  </si>
  <si>
    <t>Communication succeeds frequently in:</t>
  </si>
  <si>
    <t>Results from:</t>
  </si>
  <si>
    <t>Most frequently used forms:</t>
  </si>
  <si>
    <t>Most frequently used written words:</t>
  </si>
  <si>
    <t>Succeeds with familiar people:</t>
  </si>
  <si>
    <t>Succeeds with unfamiliar people:</t>
  </si>
  <si>
    <t>Vocabulary spoken language:</t>
  </si>
  <si>
    <t>Vocabulary written language:</t>
  </si>
  <si>
    <t>Visual impairment:</t>
  </si>
  <si>
    <t>MODULE 2.1 - SIGNAL PRODUCTION</t>
  </si>
  <si>
    <t>2.1 Signal production</t>
  </si>
  <si>
    <t>Signal production</t>
  </si>
  <si>
    <t>Results - Signal production</t>
  </si>
  <si>
    <t xml:space="preserve">TOTAL PERCENTAGE OF AGREEMENT  </t>
  </si>
  <si>
    <t>BASIC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</si>
</sst>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</fills>
  <borders count="1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medium">
        <color theme="9"/>
      </top>
      <bottom/>
      <diagonal/>
    </border>
    <border>
      <left/>
      <right/>
      <top/>
      <bottom style="medium">
        <color theme="9"/>
      </bottom>
      <diagonal/>
    </border>
    <border>
      <left/>
      <right/>
      <top style="medium">
        <color theme="7"/>
      </top>
      <bottom/>
      <diagonal/>
    </border>
    <border>
      <left/>
      <right/>
      <top/>
      <bottom style="medium">
        <color theme="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theme="4"/>
      </top>
      <bottom/>
      <diagonal/>
    </border>
    <border>
      <left style="thin">
        <color indexed="64"/>
      </left>
      <right style="thin">
        <color indexed="64"/>
      </right>
      <top/>
      <bottom style="medium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theme="9"/>
      </top>
      <bottom/>
      <diagonal/>
    </border>
    <border>
      <left style="thin">
        <color indexed="64"/>
      </left>
      <right style="thin">
        <color indexed="64"/>
      </right>
      <top/>
      <bottom style="medium">
        <color theme="9"/>
      </bottom>
      <diagonal/>
    </border>
    <border>
      <left style="thin">
        <color indexed="64"/>
      </left>
      <right style="thin">
        <color indexed="64"/>
      </right>
      <top style="medium">
        <color theme="7"/>
      </top>
      <bottom/>
      <diagonal/>
    </border>
    <border>
      <left style="thin">
        <color indexed="64"/>
      </left>
      <right style="thin">
        <color indexed="64"/>
      </right>
      <top/>
      <bottom style="medium">
        <color theme="7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4"/>
      </right>
      <top style="medium">
        <color theme="4"/>
      </top>
      <bottom/>
      <diagonal/>
    </border>
    <border>
      <left style="thin">
        <color indexed="64"/>
      </left>
      <right style="medium">
        <color theme="4"/>
      </right>
      <top/>
      <bottom style="medium">
        <color theme="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theme="3" tint="-0.499984740745262"/>
      </top>
      <bottom/>
      <diagonal/>
    </border>
    <border>
      <left style="thin">
        <color indexed="64"/>
      </left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 style="thin">
        <color indexed="64"/>
      </left>
      <right style="thin">
        <color indexed="64"/>
      </right>
      <top/>
      <bottom style="medium">
        <color theme="3" tint="-0.499984740745262"/>
      </bottom>
      <diagonal/>
    </border>
    <border>
      <left style="thin">
        <color indexed="64"/>
      </left>
      <right style="medium">
        <color theme="3" tint="-0.499984740745262"/>
      </right>
      <top/>
      <bottom style="medium">
        <color theme="3" tint="-0.499984740745262"/>
      </bottom>
      <diagonal/>
    </border>
    <border>
      <left/>
      <right/>
      <top style="medium">
        <color theme="3"/>
      </top>
      <bottom/>
      <diagonal/>
    </border>
    <border>
      <left style="thin">
        <color indexed="64"/>
      </left>
      <right style="thin">
        <color indexed="64"/>
      </right>
      <top style="medium">
        <color theme="3"/>
      </top>
      <bottom/>
      <diagonal/>
    </border>
    <border>
      <left style="thin">
        <color indexed="64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 style="thin">
        <color indexed="64"/>
      </left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6" tint="-0.499984740745262"/>
      </right>
      <top style="medium">
        <color theme="3"/>
      </top>
      <bottom/>
      <diagonal/>
    </border>
    <border>
      <left style="medium">
        <color theme="9"/>
      </left>
      <right/>
      <top style="medium">
        <color theme="9"/>
      </top>
      <bottom/>
      <diagonal/>
    </border>
    <border>
      <left style="thin">
        <color indexed="64"/>
      </left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 style="thin">
        <color indexed="64"/>
      </left>
      <right style="medium">
        <color theme="9"/>
      </right>
      <top/>
      <bottom style="medium">
        <color theme="9"/>
      </bottom>
      <diagonal/>
    </border>
    <border>
      <left style="medium">
        <color theme="8"/>
      </left>
      <right/>
      <top style="medium">
        <color theme="8"/>
      </top>
      <bottom/>
      <diagonal/>
    </border>
    <border>
      <left/>
      <right/>
      <top style="medium">
        <color theme="8"/>
      </top>
      <bottom/>
      <diagonal/>
    </border>
    <border>
      <left style="thin">
        <color indexed="64"/>
      </left>
      <right style="thin">
        <color indexed="64"/>
      </right>
      <top style="medium">
        <color theme="8"/>
      </top>
      <bottom/>
      <diagonal/>
    </border>
    <border>
      <left style="thin">
        <color indexed="64"/>
      </left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/>
      <top/>
      <bottom style="medium">
        <color theme="8"/>
      </bottom>
      <diagonal/>
    </border>
    <border>
      <left/>
      <right/>
      <top/>
      <bottom style="medium">
        <color theme="8"/>
      </bottom>
      <diagonal/>
    </border>
    <border>
      <left style="thin">
        <color indexed="64"/>
      </left>
      <right style="thin">
        <color indexed="64"/>
      </right>
      <top/>
      <bottom style="medium">
        <color theme="8"/>
      </bottom>
      <diagonal/>
    </border>
    <border>
      <left style="thin">
        <color indexed="64"/>
      </left>
      <right style="medium">
        <color theme="8"/>
      </right>
      <top/>
      <bottom style="medium">
        <color theme="8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ck">
        <color theme="7"/>
      </left>
      <right/>
      <top style="thick">
        <color theme="7"/>
      </top>
      <bottom/>
      <diagonal/>
    </border>
    <border>
      <left/>
      <right/>
      <top style="thick">
        <color theme="7"/>
      </top>
      <bottom/>
      <diagonal/>
    </border>
    <border>
      <left/>
      <right style="thick">
        <color theme="7"/>
      </right>
      <top style="thick">
        <color theme="7"/>
      </top>
      <bottom/>
      <diagonal/>
    </border>
    <border>
      <left style="thick">
        <color theme="7"/>
      </left>
      <right/>
      <top/>
      <bottom/>
      <diagonal/>
    </border>
    <border>
      <left/>
      <right style="thick">
        <color theme="7"/>
      </right>
      <top/>
      <bottom/>
      <diagonal/>
    </border>
    <border>
      <left style="thick">
        <color theme="7"/>
      </left>
      <right/>
      <top style="thin">
        <color indexed="64"/>
      </top>
      <bottom/>
      <diagonal/>
    </border>
    <border>
      <left/>
      <right style="thick">
        <color theme="7"/>
      </right>
      <top style="thin">
        <color indexed="64"/>
      </top>
      <bottom/>
      <diagonal/>
    </border>
    <border>
      <left style="thick">
        <color theme="7"/>
      </left>
      <right/>
      <top/>
      <bottom style="thin">
        <color indexed="64"/>
      </bottom>
      <diagonal/>
    </border>
    <border>
      <left/>
      <right style="thick">
        <color theme="7"/>
      </right>
      <top/>
      <bottom style="thin">
        <color indexed="64"/>
      </bottom>
      <diagonal/>
    </border>
    <border>
      <left style="thick">
        <color theme="7"/>
      </left>
      <right/>
      <top/>
      <bottom style="thick">
        <color theme="7"/>
      </bottom>
      <diagonal/>
    </border>
    <border>
      <left/>
      <right/>
      <top/>
      <bottom style="thick">
        <color theme="7"/>
      </bottom>
      <diagonal/>
    </border>
    <border>
      <left/>
      <right style="thick">
        <color theme="7"/>
      </right>
      <top/>
      <bottom style="thick">
        <color theme="7"/>
      </bottom>
      <diagonal/>
    </border>
    <border>
      <left style="thick">
        <color theme="6"/>
      </left>
      <right/>
      <top style="thick">
        <color theme="6"/>
      </top>
      <bottom/>
      <diagonal/>
    </border>
    <border>
      <left/>
      <right/>
      <top style="thick">
        <color theme="6"/>
      </top>
      <bottom/>
      <diagonal/>
    </border>
    <border>
      <left/>
      <right style="thick">
        <color theme="6"/>
      </right>
      <top style="thick">
        <color theme="6"/>
      </top>
      <bottom/>
      <diagonal/>
    </border>
    <border>
      <left style="thick">
        <color theme="6"/>
      </left>
      <right/>
      <top/>
      <bottom/>
      <diagonal/>
    </border>
    <border>
      <left/>
      <right style="thick">
        <color theme="6"/>
      </right>
      <top/>
      <bottom/>
      <diagonal/>
    </border>
    <border>
      <left style="thick">
        <color theme="6"/>
      </left>
      <right/>
      <top style="thin">
        <color indexed="64"/>
      </top>
      <bottom/>
      <diagonal/>
    </border>
    <border>
      <left/>
      <right style="thick">
        <color theme="6"/>
      </right>
      <top style="thin">
        <color indexed="64"/>
      </top>
      <bottom/>
      <diagonal/>
    </border>
    <border>
      <left style="thick">
        <color theme="6"/>
      </left>
      <right/>
      <top/>
      <bottom style="thin">
        <color indexed="64"/>
      </bottom>
      <diagonal/>
    </border>
    <border>
      <left/>
      <right style="thick">
        <color theme="6"/>
      </right>
      <top/>
      <bottom style="thin">
        <color indexed="64"/>
      </bottom>
      <diagonal/>
    </border>
    <border>
      <left style="thick">
        <color theme="6"/>
      </left>
      <right/>
      <top/>
      <bottom style="thick">
        <color theme="6"/>
      </bottom>
      <diagonal/>
    </border>
    <border>
      <left/>
      <right/>
      <top/>
      <bottom style="thick">
        <color theme="6"/>
      </bottom>
      <diagonal/>
    </border>
    <border>
      <left/>
      <right style="thick">
        <color theme="6"/>
      </right>
      <top/>
      <bottom style="thick">
        <color theme="6"/>
      </bottom>
      <diagonal/>
    </border>
    <border>
      <left style="thick">
        <color theme="5"/>
      </left>
      <right/>
      <top style="thick">
        <color theme="5"/>
      </top>
      <bottom/>
      <diagonal/>
    </border>
    <border>
      <left/>
      <right/>
      <top style="thick">
        <color theme="5"/>
      </top>
      <bottom/>
      <diagonal/>
    </border>
    <border>
      <left/>
      <right style="thick">
        <color theme="5"/>
      </right>
      <top style="thick">
        <color theme="5"/>
      </top>
      <bottom/>
      <diagonal/>
    </border>
    <border>
      <left style="thick">
        <color theme="5"/>
      </left>
      <right/>
      <top/>
      <bottom/>
      <diagonal/>
    </border>
    <border>
      <left/>
      <right style="thick">
        <color theme="5"/>
      </right>
      <top/>
      <bottom/>
      <diagonal/>
    </border>
    <border>
      <left style="thick">
        <color theme="5"/>
      </left>
      <right/>
      <top style="thin">
        <color indexed="64"/>
      </top>
      <bottom/>
      <diagonal/>
    </border>
    <border>
      <left/>
      <right style="thick">
        <color theme="5"/>
      </right>
      <top style="thin">
        <color indexed="64"/>
      </top>
      <bottom/>
      <diagonal/>
    </border>
    <border>
      <left style="thick">
        <color theme="5"/>
      </left>
      <right/>
      <top/>
      <bottom style="thin">
        <color indexed="64"/>
      </bottom>
      <diagonal/>
    </border>
    <border>
      <left/>
      <right style="thick">
        <color theme="5"/>
      </right>
      <top/>
      <bottom style="thin">
        <color indexed="64"/>
      </bottom>
      <diagonal/>
    </border>
    <border>
      <left style="thick">
        <color theme="5"/>
      </left>
      <right/>
      <top style="thin">
        <color theme="1"/>
      </top>
      <bottom/>
      <diagonal/>
    </border>
    <border>
      <left/>
      <right style="thick">
        <color theme="5"/>
      </right>
      <top style="thin">
        <color theme="1"/>
      </top>
      <bottom/>
      <diagonal/>
    </border>
    <border>
      <left style="thick">
        <color theme="5"/>
      </left>
      <right/>
      <top/>
      <bottom style="thin">
        <color theme="1"/>
      </bottom>
      <diagonal/>
    </border>
    <border>
      <left/>
      <right style="thick">
        <color theme="5"/>
      </right>
      <top/>
      <bottom style="thin">
        <color theme="1"/>
      </bottom>
      <diagonal/>
    </border>
    <border>
      <left style="thick">
        <color theme="5"/>
      </left>
      <right/>
      <top/>
      <bottom style="thick">
        <color theme="5"/>
      </bottom>
      <diagonal/>
    </border>
    <border>
      <left/>
      <right/>
      <top/>
      <bottom style="thick">
        <color theme="5"/>
      </bottom>
      <diagonal/>
    </border>
    <border>
      <left/>
      <right style="thick">
        <color theme="5"/>
      </right>
      <top/>
      <bottom style="thick">
        <color theme="5"/>
      </bottom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 style="thin">
        <color indexed="64"/>
      </top>
      <bottom/>
      <diagonal/>
    </border>
    <border>
      <left/>
      <right style="thick">
        <color theme="4"/>
      </right>
      <top style="thin">
        <color indexed="64"/>
      </top>
      <bottom/>
      <diagonal/>
    </border>
    <border>
      <left style="thick">
        <color theme="4"/>
      </left>
      <right/>
      <top/>
      <bottom style="thin">
        <color indexed="64"/>
      </bottom>
      <diagonal/>
    </border>
    <border>
      <left/>
      <right style="thick">
        <color theme="4"/>
      </right>
      <top/>
      <bottom style="thin">
        <color indexed="64"/>
      </bottom>
      <diagonal/>
    </border>
    <border>
      <left/>
      <right style="thick">
        <color theme="4"/>
      </right>
      <top/>
      <bottom style="thick">
        <color theme="4"/>
      </bottom>
      <diagonal/>
    </border>
    <border>
      <left style="thick">
        <color theme="5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5"/>
      </right>
      <top style="thin">
        <color indexed="64"/>
      </top>
      <bottom style="thin">
        <color indexed="64"/>
      </bottom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thin">
        <color theme="0" tint="-0.24994659260841701"/>
      </right>
      <top style="medium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medium">
        <color indexed="64"/>
      </right>
      <top/>
      <bottom/>
      <diagonal/>
    </border>
    <border>
      <left/>
      <right style="thin">
        <color theme="0" tint="-0.14996795556505021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theme="6"/>
      </right>
      <top style="thin">
        <color indexed="64"/>
      </top>
      <bottom style="thin">
        <color indexed="64"/>
      </bottom>
      <diagonal/>
    </border>
    <border>
      <left/>
      <right style="thick">
        <color theme="7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9">
    <xf numFmtId="0" fontId="0" fillId="0" borderId="0" xfId="0"/>
    <xf numFmtId="49" fontId="0" fillId="0" borderId="1" xfId="0" applyNumberFormat="1" applyBorder="1" applyProtection="1">
      <protection hidden="1"/>
    </xf>
    <xf numFmtId="49" fontId="0" fillId="0" borderId="2" xfId="0" applyNumberFormat="1" applyBorder="1" applyAlignment="1" applyProtection="1">
      <alignment horizontal="center"/>
      <protection hidden="1"/>
    </xf>
    <xf numFmtId="49" fontId="0" fillId="0" borderId="3" xfId="0" applyNumberFormat="1" applyBorder="1" applyAlignment="1" applyProtection="1">
      <alignment horizontal="center"/>
      <protection hidden="1"/>
    </xf>
    <xf numFmtId="49" fontId="0" fillId="0" borderId="0" xfId="0" applyNumberFormat="1" applyProtection="1">
      <protection hidden="1"/>
    </xf>
    <xf numFmtId="49" fontId="0" fillId="0" borderId="4" xfId="0" applyNumberFormat="1" applyBorder="1" applyProtection="1"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49" fontId="0" fillId="0" borderId="5" xfId="0" applyNumberForma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49" fontId="0" fillId="0" borderId="6" xfId="0" applyNumberFormat="1" applyBorder="1" applyProtection="1">
      <protection hidden="1"/>
    </xf>
    <xf numFmtId="49" fontId="0" fillId="0" borderId="7" xfId="0" applyNumberFormat="1" applyBorder="1" applyAlignment="1" applyProtection="1">
      <alignment horizontal="center"/>
      <protection hidden="1"/>
    </xf>
    <xf numFmtId="49" fontId="0" fillId="0" borderId="8" xfId="0" applyNumberFormat="1" applyBorder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0" fillId="0" borderId="11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15" xfId="0" applyBorder="1" applyProtection="1">
      <protection hidden="1"/>
    </xf>
    <xf numFmtId="0" fontId="0" fillId="0" borderId="16" xfId="0" applyBorder="1" applyProtection="1">
      <protection hidden="1"/>
    </xf>
    <xf numFmtId="0" fontId="0" fillId="2" borderId="0" xfId="0" applyFill="1" applyBorder="1" applyProtection="1">
      <protection hidden="1"/>
    </xf>
    <xf numFmtId="0" fontId="0" fillId="0" borderId="0" xfId="0" applyBorder="1" applyProtection="1">
      <protection hidden="1"/>
    </xf>
    <xf numFmtId="0" fontId="5" fillId="2" borderId="0" xfId="0" applyFont="1" applyFill="1" applyProtection="1"/>
    <xf numFmtId="1" fontId="0" fillId="0" borderId="7" xfId="0" applyNumberFormat="1" applyBorder="1" applyAlignment="1" applyProtection="1">
      <alignment horizontal="center"/>
      <protection hidden="1"/>
    </xf>
    <xf numFmtId="1" fontId="0" fillId="0" borderId="5" xfId="0" applyNumberFormat="1" applyBorder="1" applyAlignment="1" applyProtection="1">
      <alignment horizontal="center"/>
      <protection hidden="1"/>
    </xf>
    <xf numFmtId="1" fontId="0" fillId="0" borderId="8" xfId="0" applyNumberFormat="1" applyBorder="1" applyAlignment="1" applyProtection="1">
      <alignment horizontal="center"/>
      <protection hidden="1"/>
    </xf>
    <xf numFmtId="0" fontId="0" fillId="0" borderId="4" xfId="0" applyNumberFormat="1" applyBorder="1" applyProtection="1">
      <protection hidden="1"/>
    </xf>
    <xf numFmtId="0" fontId="0" fillId="0" borderId="6" xfId="0" applyNumberFormat="1" applyBorder="1" applyProtection="1">
      <protection hidden="1"/>
    </xf>
    <xf numFmtId="0" fontId="6" fillId="3" borderId="0" xfId="0" applyFont="1" applyFill="1" applyProtection="1"/>
    <xf numFmtId="0" fontId="6" fillId="4" borderId="0" xfId="0" applyFont="1" applyFill="1" applyProtection="1"/>
    <xf numFmtId="49" fontId="0" fillId="0" borderId="1" xfId="0" applyNumberFormat="1" applyBorder="1" applyAlignment="1" applyProtection="1">
      <alignment horizontal="center"/>
      <protection hidden="1"/>
    </xf>
    <xf numFmtId="49" fontId="0" fillId="0" borderId="4" xfId="0" applyNumberFormat="1" applyBorder="1" applyAlignment="1" applyProtection="1">
      <alignment horizontal="center"/>
      <protection hidden="1"/>
    </xf>
    <xf numFmtId="49" fontId="0" fillId="0" borderId="6" xfId="0" applyNumberFormat="1" applyBorder="1" applyAlignment="1" applyProtection="1">
      <alignment horizontal="center"/>
      <protection hidden="1"/>
    </xf>
    <xf numFmtId="0" fontId="0" fillId="0" borderId="17" xfId="0" applyBorder="1" applyProtection="1">
      <protection hidden="1"/>
    </xf>
    <xf numFmtId="0" fontId="0" fillId="0" borderId="18" xfId="0" applyBorder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49" fontId="0" fillId="0" borderId="0" xfId="0" applyNumberFormat="1" applyBorder="1" applyProtection="1">
      <protection hidden="1"/>
    </xf>
    <xf numFmtId="0" fontId="0" fillId="0" borderId="19" xfId="0" applyBorder="1" applyProtection="1">
      <protection hidden="1"/>
    </xf>
    <xf numFmtId="0" fontId="0" fillId="0" borderId="20" xfId="0" applyBorder="1" applyProtection="1">
      <protection hidden="1"/>
    </xf>
    <xf numFmtId="0" fontId="0" fillId="0" borderId="0" xfId="0" applyProtection="1"/>
    <xf numFmtId="0" fontId="0" fillId="0" borderId="0" xfId="0" applyBorder="1" applyProtection="1"/>
    <xf numFmtId="0" fontId="1" fillId="2" borderId="28" xfId="0" applyFont="1" applyFill="1" applyBorder="1" applyAlignment="1" applyProtection="1">
      <alignment horizontal="center"/>
    </xf>
    <xf numFmtId="0" fontId="1" fillId="0" borderId="28" xfId="0" applyFont="1" applyBorder="1" applyAlignment="1" applyProtection="1">
      <alignment horizontal="center"/>
    </xf>
    <xf numFmtId="0" fontId="1" fillId="0" borderId="11" xfId="0" applyFont="1" applyBorder="1" applyProtection="1"/>
    <xf numFmtId="0" fontId="0" fillId="0" borderId="22" xfId="0" applyBorder="1" applyProtection="1"/>
    <xf numFmtId="0" fontId="0" fillId="2" borderId="29" xfId="0" applyFill="1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23" xfId="0" applyBorder="1" applyProtection="1"/>
    <xf numFmtId="9" fontId="0" fillId="2" borderId="30" xfId="0" applyNumberFormat="1" applyFill="1" applyBorder="1" applyAlignment="1" applyProtection="1">
      <alignment horizontal="center"/>
    </xf>
    <xf numFmtId="9" fontId="0" fillId="0" borderId="30" xfId="0" applyNumberFormat="1" applyBorder="1" applyAlignment="1" applyProtection="1">
      <alignment horizontal="center"/>
    </xf>
    <xf numFmtId="0" fontId="0" fillId="2" borderId="31" xfId="0" applyFill="1" applyBorder="1" applyProtection="1"/>
    <xf numFmtId="0" fontId="0" fillId="0" borderId="31" xfId="0" applyBorder="1" applyProtection="1"/>
    <xf numFmtId="0" fontId="0" fillId="0" borderId="24" xfId="0" applyBorder="1" applyProtection="1"/>
    <xf numFmtId="0" fontId="0" fillId="2" borderId="32" xfId="0" applyFill="1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25" xfId="0" applyBorder="1" applyProtection="1"/>
    <xf numFmtId="9" fontId="0" fillId="2" borderId="33" xfId="0" applyNumberFormat="1" applyFill="1" applyBorder="1" applyAlignment="1" applyProtection="1">
      <alignment horizontal="center"/>
    </xf>
    <xf numFmtId="9" fontId="0" fillId="0" borderId="33" xfId="0" applyNumberFormat="1" applyBorder="1" applyAlignment="1" applyProtection="1">
      <alignment horizontal="center"/>
    </xf>
    <xf numFmtId="0" fontId="0" fillId="0" borderId="26" xfId="0" applyFill="1" applyBorder="1" applyProtection="1"/>
    <xf numFmtId="0" fontId="0" fillId="0" borderId="34" xfId="0" applyFill="1" applyBorder="1" applyAlignment="1" applyProtection="1">
      <alignment horizontal="center"/>
    </xf>
    <xf numFmtId="0" fontId="0" fillId="0" borderId="27" xfId="0" applyFill="1" applyBorder="1" applyProtection="1"/>
    <xf numFmtId="9" fontId="0" fillId="0" borderId="35" xfId="0" applyNumberFormat="1" applyFill="1" applyBorder="1" applyAlignment="1" applyProtection="1">
      <alignment horizontal="center"/>
    </xf>
    <xf numFmtId="9" fontId="0" fillId="2" borderId="31" xfId="0" applyNumberFormat="1" applyFill="1" applyBorder="1" applyAlignment="1" applyProtection="1">
      <alignment horizontal="center"/>
    </xf>
    <xf numFmtId="9" fontId="0" fillId="0" borderId="31" xfId="0" applyNumberFormat="1" applyBorder="1" applyAlignment="1" applyProtection="1">
      <alignment horizontal="center"/>
    </xf>
    <xf numFmtId="0" fontId="1" fillId="0" borderId="0" xfId="0" applyFont="1" applyBorder="1" applyProtection="1"/>
    <xf numFmtId="0" fontId="0" fillId="0" borderId="0" xfId="0" applyAlignment="1" applyProtection="1">
      <alignment horizontal="right"/>
    </xf>
    <xf numFmtId="0" fontId="0" fillId="0" borderId="17" xfId="0" applyBorder="1" applyProtection="1"/>
    <xf numFmtId="0" fontId="0" fillId="0" borderId="14" xfId="0" applyBorder="1" applyProtection="1"/>
    <xf numFmtId="1" fontId="0" fillId="0" borderId="1" xfId="0" applyNumberFormat="1" applyBorder="1" applyProtection="1">
      <protection hidden="1"/>
    </xf>
    <xf numFmtId="1" fontId="0" fillId="0" borderId="2" xfId="0" applyNumberFormat="1" applyBorder="1" applyAlignment="1" applyProtection="1">
      <alignment horizontal="center"/>
      <protection hidden="1"/>
    </xf>
    <xf numFmtId="1" fontId="0" fillId="0" borderId="3" xfId="0" applyNumberFormat="1" applyBorder="1" applyAlignment="1" applyProtection="1">
      <alignment horizontal="center"/>
      <protection hidden="1"/>
    </xf>
    <xf numFmtId="1" fontId="0" fillId="0" borderId="4" xfId="0" applyNumberFormat="1" applyBorder="1" applyAlignment="1" applyProtection="1">
      <alignment horizontal="center"/>
      <protection hidden="1"/>
    </xf>
    <xf numFmtId="1" fontId="0" fillId="0" borderId="6" xfId="0" applyNumberFormat="1" applyBorder="1" applyAlignment="1" applyProtection="1">
      <alignment horizontal="center"/>
      <protection hidden="1"/>
    </xf>
    <xf numFmtId="0" fontId="3" fillId="7" borderId="0" xfId="0" applyFont="1" applyFill="1" applyProtection="1"/>
    <xf numFmtId="0" fontId="0" fillId="3" borderId="0" xfId="0" applyFill="1" applyProtection="1"/>
    <xf numFmtId="49" fontId="0" fillId="0" borderId="0" xfId="0" applyNumberFormat="1" applyProtection="1"/>
    <xf numFmtId="0" fontId="2" fillId="2" borderId="9" xfId="0" applyFont="1" applyFill="1" applyBorder="1" applyProtection="1"/>
    <xf numFmtId="0" fontId="0" fillId="0" borderId="0" xfId="0" applyAlignment="1" applyProtection="1">
      <alignment horizontal="center"/>
    </xf>
    <xf numFmtId="0" fontId="0" fillId="0" borderId="0" xfId="0" applyFill="1" applyProtection="1"/>
    <xf numFmtId="0" fontId="2" fillId="0" borderId="9" xfId="0" applyFont="1" applyFill="1" applyBorder="1" applyProtection="1"/>
    <xf numFmtId="0" fontId="2" fillId="0" borderId="10" xfId="0" applyFont="1" applyFill="1" applyBorder="1" applyProtection="1"/>
    <xf numFmtId="0" fontId="2" fillId="0" borderId="0" xfId="0" applyFont="1" applyFill="1" applyProtection="1"/>
    <xf numFmtId="0" fontId="2" fillId="2" borderId="4" xfId="0" applyFont="1" applyFill="1" applyBorder="1" applyProtection="1"/>
    <xf numFmtId="0" fontId="2" fillId="0" borderId="4" xfId="0" applyFont="1" applyFill="1" applyBorder="1" applyProtection="1"/>
    <xf numFmtId="0" fontId="2" fillId="0" borderId="6" xfId="0" applyFont="1" applyFill="1" applyBorder="1" applyProtection="1"/>
    <xf numFmtId="0" fontId="0" fillId="5" borderId="0" xfId="0" applyFill="1" applyProtection="1"/>
    <xf numFmtId="0" fontId="6" fillId="7" borderId="0" xfId="0" applyFont="1" applyFill="1" applyProtection="1"/>
    <xf numFmtId="0" fontId="6" fillId="5" borderId="0" xfId="0" applyFont="1" applyFill="1" applyProtection="1"/>
    <xf numFmtId="0" fontId="3" fillId="5" borderId="0" xfId="0" applyFont="1" applyFill="1" applyAlignment="1" applyProtection="1">
      <alignment horizontal="right"/>
    </xf>
    <xf numFmtId="49" fontId="0" fillId="5" borderId="0" xfId="0" applyNumberFormat="1" applyFill="1" applyAlignment="1" applyProtection="1">
      <alignment horizontal="right"/>
    </xf>
    <xf numFmtId="0" fontId="4" fillId="5" borderId="0" xfId="0" applyFont="1" applyFill="1" applyAlignment="1" applyProtection="1">
      <alignment horizontal="right"/>
    </xf>
    <xf numFmtId="0" fontId="0" fillId="5" borderId="0" xfId="0" applyFill="1" applyAlignment="1" applyProtection="1">
      <alignment horizontal="right"/>
    </xf>
    <xf numFmtId="0" fontId="3" fillId="4" borderId="0" xfId="0" applyFont="1" applyFill="1" applyAlignment="1" applyProtection="1">
      <alignment horizontal="right"/>
    </xf>
    <xf numFmtId="0" fontId="4" fillId="4" borderId="0" xfId="0" applyFont="1" applyFill="1" applyAlignment="1" applyProtection="1">
      <alignment horizontal="right"/>
    </xf>
    <xf numFmtId="0" fontId="3" fillId="3" borderId="0" xfId="0" applyFont="1" applyFill="1" applyAlignment="1" applyProtection="1">
      <alignment horizontal="right"/>
    </xf>
    <xf numFmtId="49" fontId="0" fillId="3" borderId="0" xfId="0" applyNumberFormat="1" applyFill="1" applyAlignment="1" applyProtection="1">
      <alignment horizontal="right"/>
    </xf>
    <xf numFmtId="0" fontId="4" fillId="3" borderId="0" xfId="0" applyFont="1" applyFill="1" applyAlignment="1" applyProtection="1">
      <alignment horizontal="right"/>
    </xf>
    <xf numFmtId="0" fontId="0" fillId="0" borderId="1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</xf>
    <xf numFmtId="9" fontId="0" fillId="0" borderId="15" xfId="0" applyNumberFormat="1" applyBorder="1" applyAlignment="1" applyProtection="1">
      <alignment horizontal="center"/>
    </xf>
    <xf numFmtId="9" fontId="0" fillId="0" borderId="16" xfId="0" applyNumberFormat="1" applyBorder="1" applyAlignment="1" applyProtection="1">
      <alignment horizontal="center"/>
    </xf>
    <xf numFmtId="9" fontId="7" fillId="2" borderId="31" xfId="0" applyNumberFormat="1" applyFont="1" applyFill="1" applyBorder="1" applyAlignment="1" applyProtection="1">
      <alignment horizontal="center"/>
    </xf>
    <xf numFmtId="9" fontId="7" fillId="2" borderId="36" xfId="0" applyNumberFormat="1" applyFont="1" applyFill="1" applyBorder="1" applyAlignment="1" applyProtection="1">
      <alignment horizontal="center"/>
    </xf>
    <xf numFmtId="49" fontId="1" fillId="0" borderId="42" xfId="0" applyNumberFormat="1" applyFont="1" applyBorder="1" applyProtection="1"/>
    <xf numFmtId="49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</xf>
    <xf numFmtId="0" fontId="0" fillId="0" borderId="9" xfId="0" applyBorder="1" applyProtection="1"/>
    <xf numFmtId="0" fontId="0" fillId="2" borderId="9" xfId="0" applyFill="1" applyBorder="1" applyProtection="1"/>
    <xf numFmtId="0" fontId="0" fillId="0" borderId="10" xfId="0" applyBorder="1" applyProtection="1"/>
    <xf numFmtId="0" fontId="0" fillId="0" borderId="9" xfId="0" applyFill="1" applyBorder="1" applyProtection="1"/>
    <xf numFmtId="0" fontId="0" fillId="0" borderId="10" xfId="0" applyFill="1" applyBorder="1" applyProtection="1"/>
    <xf numFmtId="9" fontId="7" fillId="0" borderId="31" xfId="0" applyNumberFormat="1" applyFont="1" applyBorder="1" applyAlignment="1" applyProtection="1">
      <alignment horizontal="center"/>
    </xf>
    <xf numFmtId="1" fontId="0" fillId="2" borderId="0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1" fontId="0" fillId="0" borderId="7" xfId="0" applyNumberFormat="1" applyBorder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49" fontId="0" fillId="0" borderId="40" xfId="0" applyNumberFormat="1" applyBorder="1" applyAlignment="1" applyProtection="1">
      <alignment horizontal="center"/>
    </xf>
    <xf numFmtId="49" fontId="0" fillId="0" borderId="41" xfId="0" applyNumberFormat="1" applyBorder="1" applyAlignment="1" applyProtection="1">
      <alignment horizontal="center"/>
    </xf>
    <xf numFmtId="49" fontId="1" fillId="0" borderId="39" xfId="0" applyNumberFormat="1" applyFont="1" applyBorder="1" applyProtection="1"/>
    <xf numFmtId="49" fontId="0" fillId="0" borderId="0" xfId="0" applyNumberFormat="1" applyBorder="1" applyAlignment="1" applyProtection="1">
      <alignment horizontal="center"/>
    </xf>
    <xf numFmtId="49" fontId="0" fillId="0" borderId="0" xfId="0" applyNumberFormat="1" applyFill="1" applyProtection="1">
      <protection hidden="1"/>
    </xf>
    <xf numFmtId="49" fontId="0" fillId="0" borderId="0" xfId="0" applyNumberFormat="1" applyFill="1" applyBorder="1" applyProtection="1">
      <protection hidden="1"/>
    </xf>
    <xf numFmtId="0" fontId="1" fillId="0" borderId="0" xfId="0" applyFont="1" applyAlignment="1" applyProtection="1">
      <alignment horizontal="center" vertical="center" wrapText="1"/>
    </xf>
    <xf numFmtId="0" fontId="5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49" fontId="0" fillId="0" borderId="40" xfId="0" applyNumberFormat="1" applyFill="1" applyBorder="1" applyAlignment="1" applyProtection="1">
      <alignment horizontal="center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1" fontId="0" fillId="0" borderId="43" xfId="0" applyNumberFormat="1" applyBorder="1" applyAlignment="1" applyProtection="1">
      <alignment horizontal="center"/>
      <protection locked="0"/>
    </xf>
    <xf numFmtId="49" fontId="1" fillId="0" borderId="1" xfId="0" applyNumberFormat="1" applyFont="1" applyBorder="1" applyProtection="1"/>
    <xf numFmtId="49" fontId="0" fillId="0" borderId="2" xfId="0" applyNumberFormat="1" applyBorder="1" applyAlignment="1" applyProtection="1">
      <alignment horizontal="center"/>
    </xf>
    <xf numFmtId="49" fontId="0" fillId="0" borderId="3" xfId="0" applyNumberFormat="1" applyBorder="1" applyAlignment="1" applyProtection="1">
      <alignment horizontal="center"/>
    </xf>
    <xf numFmtId="0" fontId="0" fillId="2" borderId="4" xfId="0" applyFill="1" applyBorder="1" applyProtection="1"/>
    <xf numFmtId="0" fontId="0" fillId="0" borderId="4" xfId="0" applyBorder="1" applyProtection="1"/>
    <xf numFmtId="0" fontId="0" fillId="0" borderId="6" xfId="0" applyBorder="1" applyProtection="1"/>
    <xf numFmtId="0" fontId="0" fillId="0" borderId="13" xfId="0" applyFill="1" applyBorder="1" applyProtection="1">
      <protection hidden="1"/>
    </xf>
    <xf numFmtId="0" fontId="6" fillId="8" borderId="0" xfId="0" applyFont="1" applyFill="1" applyProtection="1"/>
    <xf numFmtId="0" fontId="4" fillId="8" borderId="0" xfId="0" applyFont="1" applyFill="1" applyProtection="1"/>
    <xf numFmtId="0" fontId="3" fillId="8" borderId="0" xfId="0" applyFont="1" applyFill="1" applyAlignment="1" applyProtection="1">
      <alignment horizontal="right"/>
    </xf>
    <xf numFmtId="0" fontId="0" fillId="8" borderId="0" xfId="0" applyFill="1" applyProtection="1"/>
    <xf numFmtId="1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hidden="1"/>
    </xf>
    <xf numFmtId="0" fontId="0" fillId="2" borderId="0" xfId="0" applyFill="1" applyProtection="1"/>
    <xf numFmtId="49" fontId="1" fillId="0" borderId="28" xfId="0" applyNumberFormat="1" applyFont="1" applyBorder="1" applyProtection="1"/>
    <xf numFmtId="0" fontId="0" fillId="2" borderId="31" xfId="0" applyFill="1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left"/>
      <protection locked="0"/>
    </xf>
    <xf numFmtId="0" fontId="2" fillId="2" borderId="36" xfId="0" applyFont="1" applyFill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/>
    </xf>
    <xf numFmtId="0" fontId="2" fillId="2" borderId="31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0" fillId="3" borderId="0" xfId="0" applyFill="1" applyAlignment="1" applyProtection="1">
      <alignment horizontal="right"/>
    </xf>
    <xf numFmtId="0" fontId="5" fillId="3" borderId="0" xfId="0" applyFont="1" applyFill="1" applyAlignment="1" applyProtection="1">
      <alignment horizontal="right"/>
    </xf>
    <xf numFmtId="0" fontId="3" fillId="3" borderId="19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 wrapText="1"/>
    </xf>
    <xf numFmtId="0" fontId="3" fillId="3" borderId="21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wrapText="1"/>
    </xf>
    <xf numFmtId="0" fontId="4" fillId="3" borderId="20" xfId="0" applyFont="1" applyFill="1" applyBorder="1" applyProtection="1"/>
    <xf numFmtId="0" fontId="4" fillId="3" borderId="21" xfId="0" applyFont="1" applyFill="1" applyBorder="1" applyProtection="1"/>
    <xf numFmtId="49" fontId="2" fillId="0" borderId="44" xfId="0" applyNumberFormat="1" applyFont="1" applyBorder="1" applyAlignment="1" applyProtection="1">
      <alignment horizontal="center"/>
    </xf>
    <xf numFmtId="0" fontId="4" fillId="11" borderId="0" xfId="0" applyFont="1" applyFill="1" applyProtection="1"/>
    <xf numFmtId="0" fontId="0" fillId="11" borderId="0" xfId="0" applyFill="1" applyProtection="1"/>
    <xf numFmtId="0" fontId="6" fillId="11" borderId="0" xfId="0" applyFont="1" applyFill="1" applyProtection="1"/>
    <xf numFmtId="49" fontId="0" fillId="11" borderId="0" xfId="0" applyNumberFormat="1" applyFill="1" applyProtection="1"/>
    <xf numFmtId="0" fontId="4" fillId="12" borderId="0" xfId="0" applyFont="1" applyFill="1" applyAlignment="1" applyProtection="1">
      <alignment horizontal="right"/>
    </xf>
    <xf numFmtId="0" fontId="0" fillId="12" borderId="0" xfId="0" applyFill="1" applyProtection="1"/>
    <xf numFmtId="0" fontId="6" fillId="12" borderId="0" xfId="0" applyFont="1" applyFill="1" applyProtection="1"/>
    <xf numFmtId="0" fontId="3" fillId="12" borderId="0" xfId="0" applyFont="1" applyFill="1" applyAlignment="1" applyProtection="1">
      <alignment horizontal="right"/>
    </xf>
    <xf numFmtId="49" fontId="0" fillId="12" borderId="0" xfId="0" applyNumberFormat="1" applyFill="1" applyAlignment="1" applyProtection="1">
      <alignment horizontal="right"/>
    </xf>
    <xf numFmtId="0" fontId="6" fillId="10" borderId="0" xfId="0" applyFont="1" applyFill="1" applyProtection="1"/>
    <xf numFmtId="0" fontId="3" fillId="10" borderId="0" xfId="0" applyFont="1" applyFill="1" applyAlignment="1" applyProtection="1">
      <alignment horizontal="right"/>
    </xf>
    <xf numFmtId="0" fontId="4" fillId="10" borderId="0" xfId="0" applyFont="1" applyFill="1" applyAlignment="1" applyProtection="1">
      <alignment horizontal="right"/>
    </xf>
    <xf numFmtId="0" fontId="0" fillId="4" borderId="0" xfId="0" applyFill="1" applyProtection="1"/>
    <xf numFmtId="49" fontId="0" fillId="4" borderId="0" xfId="0" applyNumberFormat="1" applyFill="1" applyAlignment="1" applyProtection="1">
      <alignment horizontal="right"/>
    </xf>
    <xf numFmtId="0" fontId="2" fillId="10" borderId="0" xfId="0" applyFont="1" applyFill="1" applyProtection="1"/>
    <xf numFmtId="49" fontId="4" fillId="10" borderId="0" xfId="0" applyNumberFormat="1" applyFont="1" applyFill="1" applyAlignment="1" applyProtection="1">
      <alignment horizontal="right"/>
    </xf>
    <xf numFmtId="49" fontId="4" fillId="8" borderId="0" xfId="0" applyNumberFormat="1" applyFont="1" applyFill="1" applyProtection="1"/>
    <xf numFmtId="0" fontId="0" fillId="0" borderId="15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49" fontId="0" fillId="0" borderId="11" xfId="0" applyNumberFormat="1" applyBorder="1" applyAlignment="1" applyProtection="1">
      <alignment horizontal="center"/>
      <protection hidden="1"/>
    </xf>
    <xf numFmtId="49" fontId="0" fillId="0" borderId="12" xfId="0" applyNumberFormat="1" applyBorder="1" applyAlignment="1" applyProtection="1">
      <alignment horizontal="center"/>
      <protection hidden="1"/>
    </xf>
    <xf numFmtId="49" fontId="0" fillId="0" borderId="13" xfId="0" applyNumberForma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49" fontId="1" fillId="0" borderId="1" xfId="0" applyNumberFormat="1" applyFont="1" applyBorder="1" applyAlignment="1" applyProtection="1">
      <alignment horizontal="right"/>
    </xf>
    <xf numFmtId="49" fontId="1" fillId="0" borderId="3" xfId="0" applyNumberFormat="1" applyFont="1" applyBorder="1" applyProtection="1"/>
    <xf numFmtId="49" fontId="0" fillId="2" borderId="0" xfId="0" applyNumberFormat="1" applyFill="1" applyProtection="1">
      <protection hidden="1"/>
    </xf>
    <xf numFmtId="0" fontId="0" fillId="2" borderId="0" xfId="0" applyFill="1" applyAlignment="1" applyProtection="1">
      <alignment horizontal="left"/>
      <protection hidden="1"/>
    </xf>
    <xf numFmtId="49" fontId="0" fillId="0" borderId="11" xfId="0" applyNumberFormat="1" applyBorder="1" applyProtection="1">
      <protection hidden="1"/>
    </xf>
    <xf numFmtId="49" fontId="0" fillId="0" borderId="17" xfId="0" applyNumberFormat="1" applyBorder="1" applyProtection="1">
      <protection hidden="1"/>
    </xf>
    <xf numFmtId="49" fontId="0" fillId="0" borderId="18" xfId="0" applyNumberFormat="1" applyBorder="1" applyAlignment="1" applyProtection="1">
      <alignment horizontal="center"/>
      <protection hidden="1"/>
    </xf>
    <xf numFmtId="49" fontId="0" fillId="0" borderId="14" xfId="0" applyNumberFormat="1" applyBorder="1" applyProtection="1">
      <protection hidden="1"/>
    </xf>
    <xf numFmtId="49" fontId="0" fillId="0" borderId="15" xfId="0" applyNumberFormat="1" applyBorder="1" applyAlignment="1" applyProtection="1">
      <alignment horizontal="center"/>
      <protection hidden="1"/>
    </xf>
    <xf numFmtId="49" fontId="0" fillId="0" borderId="16" xfId="0" applyNumberFormat="1" applyBorder="1" applyAlignment="1" applyProtection="1">
      <alignment horizontal="center"/>
      <protection hidden="1"/>
    </xf>
    <xf numFmtId="0" fontId="0" fillId="0" borderId="18" xfId="0" applyFill="1" applyBorder="1" applyProtection="1">
      <protection hidden="1"/>
    </xf>
    <xf numFmtId="49" fontId="0" fillId="0" borderId="47" xfId="0" applyNumberFormat="1" applyFill="1" applyBorder="1" applyAlignment="1" applyProtection="1">
      <alignment horizontal="center"/>
    </xf>
    <xf numFmtId="0" fontId="0" fillId="0" borderId="21" xfId="0" applyBorder="1" applyProtection="1">
      <protection hidden="1"/>
    </xf>
    <xf numFmtId="0" fontId="0" fillId="0" borderId="1" xfId="0" applyNumberFormat="1" applyBorder="1" applyProtection="1">
      <protection hidden="1"/>
    </xf>
    <xf numFmtId="0" fontId="6" fillId="8" borderId="0" xfId="0" applyFont="1" applyFill="1" applyAlignment="1" applyProtection="1">
      <alignment wrapText="1"/>
    </xf>
    <xf numFmtId="0" fontId="0" fillId="0" borderId="0" xfId="0" applyNumberFormat="1" applyProtection="1"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0" xfId="0" applyNumberFormat="1" applyBorder="1" applyProtection="1">
      <protection hidden="1"/>
    </xf>
    <xf numFmtId="0" fontId="0" fillId="0" borderId="0" xfId="0" applyNumberFormat="1" applyFill="1" applyProtection="1">
      <protection hidden="1"/>
    </xf>
    <xf numFmtId="0" fontId="0" fillId="0" borderId="0" xfId="0" applyNumberFormat="1" applyFill="1" applyBorder="1" applyProtection="1">
      <protection hidden="1"/>
    </xf>
    <xf numFmtId="0" fontId="0" fillId="0" borderId="0" xfId="0" applyAlignment="1">
      <alignment horizontal="right"/>
    </xf>
    <xf numFmtId="0" fontId="4" fillId="0" borderId="0" xfId="0" applyFont="1" applyBorder="1" applyAlignment="1" applyProtection="1">
      <alignment horizontal="right"/>
    </xf>
    <xf numFmtId="0" fontId="4" fillId="5" borderId="26" xfId="0" applyFont="1" applyFill="1" applyBorder="1" applyAlignment="1" applyProtection="1">
      <alignment horizontal="right"/>
    </xf>
    <xf numFmtId="0" fontId="4" fillId="5" borderId="27" xfId="0" applyFont="1" applyFill="1" applyBorder="1" applyAlignment="1" applyProtection="1">
      <alignment horizontal="right"/>
    </xf>
    <xf numFmtId="0" fontId="0" fillId="0" borderId="0" xfId="0" applyFont="1" applyBorder="1" applyAlignment="1">
      <alignment horizontal="right"/>
    </xf>
    <xf numFmtId="0" fontId="0" fillId="2" borderId="12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16" fontId="1" fillId="0" borderId="0" xfId="0" applyNumberFormat="1" applyFont="1" applyBorder="1" applyAlignment="1">
      <alignment horizontal="left"/>
    </xf>
    <xf numFmtId="0" fontId="1" fillId="2" borderId="0" xfId="0" applyFont="1" applyFill="1" applyBorder="1"/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5" xfId="0" applyFont="1" applyBorder="1"/>
    <xf numFmtId="2" fontId="0" fillId="0" borderId="11" xfId="0" applyNumberFormat="1" applyBorder="1" applyAlignment="1" applyProtection="1">
      <alignment horizontal="center"/>
    </xf>
    <xf numFmtId="2" fontId="0" fillId="0" borderId="12" xfId="0" applyNumberFormat="1" applyBorder="1" applyAlignment="1" applyProtection="1">
      <alignment horizontal="center"/>
    </xf>
    <xf numFmtId="2" fontId="0" fillId="0" borderId="13" xfId="0" applyNumberFormat="1" applyBorder="1" applyAlignment="1" applyProtection="1">
      <alignment horizontal="center"/>
    </xf>
    <xf numFmtId="2" fontId="0" fillId="2" borderId="17" xfId="0" applyNumberFormat="1" applyFill="1" applyBorder="1" applyAlignment="1" applyProtection="1">
      <alignment horizontal="center"/>
    </xf>
    <xf numFmtId="2" fontId="0" fillId="2" borderId="0" xfId="0" applyNumberFormat="1" applyFill="1" applyBorder="1" applyAlignment="1" applyProtection="1">
      <alignment horizontal="center"/>
    </xf>
    <xf numFmtId="2" fontId="0" fillId="2" borderId="18" xfId="0" applyNumberFormat="1" applyFill="1" applyBorder="1" applyAlignment="1" applyProtection="1">
      <alignment horizontal="center"/>
    </xf>
    <xf numFmtId="2" fontId="0" fillId="0" borderId="17" xfId="0" applyNumberFormat="1" applyBorder="1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2" fontId="0" fillId="0" borderId="18" xfId="0" applyNumberFormat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2" fontId="0" fillId="2" borderId="15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2" fontId="0" fillId="9" borderId="0" xfId="0" applyNumberFormat="1" applyFill="1" applyAlignment="1" applyProtection="1">
      <alignment horizontal="center"/>
    </xf>
    <xf numFmtId="0" fontId="1" fillId="13" borderId="0" xfId="0" applyFont="1" applyFill="1"/>
    <xf numFmtId="0" fontId="0" fillId="13" borderId="0" xfId="0" applyFill="1" applyAlignment="1">
      <alignment horizontal="right"/>
    </xf>
    <xf numFmtId="0" fontId="0" fillId="13" borderId="0" xfId="0" applyFill="1" applyAlignment="1">
      <alignment horizontal="center"/>
    </xf>
    <xf numFmtId="0" fontId="0" fillId="13" borderId="0" xfId="0" applyFill="1"/>
    <xf numFmtId="0" fontId="0" fillId="13" borderId="0" xfId="0" applyFont="1" applyFill="1"/>
    <xf numFmtId="0" fontId="0" fillId="13" borderId="0" xfId="0" applyFont="1" applyFill="1" applyAlignment="1">
      <alignment horizontal="right"/>
    </xf>
    <xf numFmtId="0" fontId="0" fillId="13" borderId="0" xfId="0" applyFont="1" applyFill="1" applyAlignment="1">
      <alignment horizontal="center"/>
    </xf>
    <xf numFmtId="0" fontId="0" fillId="13" borderId="0" xfId="0" applyFont="1" applyFill="1" applyBorder="1"/>
    <xf numFmtId="0" fontId="1" fillId="13" borderId="0" xfId="0" applyFont="1" applyFill="1" applyBorder="1"/>
    <xf numFmtId="0" fontId="0" fillId="13" borderId="0" xfId="0" applyFont="1" applyFill="1" applyBorder="1" applyAlignment="1">
      <alignment horizontal="center"/>
    </xf>
    <xf numFmtId="2" fontId="0" fillId="0" borderId="0" xfId="0" applyNumberFormat="1" applyProtection="1">
      <protection hidden="1"/>
    </xf>
    <xf numFmtId="0" fontId="0" fillId="0" borderId="12" xfId="0" applyFont="1" applyBorder="1"/>
    <xf numFmtId="0" fontId="0" fillId="13" borderId="0" xfId="0" applyFont="1" applyFill="1" applyBorder="1" applyAlignment="1">
      <alignment horizontal="right"/>
    </xf>
    <xf numFmtId="0" fontId="0" fillId="13" borderId="0" xfId="0" applyFill="1" applyProtection="1"/>
    <xf numFmtId="0" fontId="8" fillId="13" borderId="19" xfId="0" applyFont="1" applyFill="1" applyBorder="1" applyAlignment="1" applyProtection="1">
      <alignment horizontal="center" vertical="center"/>
    </xf>
    <xf numFmtId="0" fontId="0" fillId="13" borderId="20" xfId="0" applyFill="1" applyBorder="1" applyProtection="1"/>
    <xf numFmtId="0" fontId="8" fillId="13" borderId="20" xfId="0" applyFont="1" applyFill="1" applyBorder="1" applyAlignment="1" applyProtection="1">
      <alignment horizontal="center" vertical="center"/>
    </xf>
    <xf numFmtId="0" fontId="8" fillId="13" borderId="21" xfId="0" applyFont="1" applyFill="1" applyBorder="1" applyAlignment="1" applyProtection="1">
      <alignment horizontal="center" vertical="center"/>
    </xf>
    <xf numFmtId="49" fontId="0" fillId="13" borderId="0" xfId="0" applyNumberFormat="1" applyFill="1" applyProtection="1"/>
    <xf numFmtId="0" fontId="0" fillId="13" borderId="0" xfId="0" applyFill="1" applyBorder="1" applyProtection="1"/>
    <xf numFmtId="0" fontId="0" fillId="13" borderId="0" xfId="0" applyFill="1" applyAlignment="1" applyProtection="1">
      <alignment horizontal="center"/>
    </xf>
    <xf numFmtId="49" fontId="0" fillId="0" borderId="28" xfId="0" applyNumberFormat="1" applyFill="1" applyBorder="1" applyAlignment="1" applyProtection="1">
      <alignment horizontal="left" vertical="center"/>
    </xf>
    <xf numFmtId="49" fontId="0" fillId="0" borderId="28" xfId="0" applyNumberFormat="1" applyBorder="1" applyAlignment="1" applyProtection="1">
      <alignment horizontal="left"/>
    </xf>
    <xf numFmtId="49" fontId="0" fillId="0" borderId="28" xfId="0" applyNumberFormat="1" applyFill="1" applyBorder="1" applyAlignment="1" applyProtection="1">
      <alignment horizontal="left"/>
    </xf>
    <xf numFmtId="49" fontId="0" fillId="13" borderId="0" xfId="0" applyNumberFormat="1" applyFill="1" applyAlignment="1" applyProtection="1">
      <alignment horizontal="left"/>
    </xf>
    <xf numFmtId="49" fontId="0" fillId="13" borderId="0" xfId="0" applyNumberFormat="1" applyFill="1" applyBorder="1" applyAlignment="1" applyProtection="1">
      <alignment horizontal="left"/>
    </xf>
    <xf numFmtId="1" fontId="0" fillId="13" borderId="0" xfId="0" applyNumberFormat="1" applyFill="1" applyBorder="1" applyAlignment="1" applyProtection="1">
      <alignment horizontal="center"/>
    </xf>
    <xf numFmtId="49" fontId="0" fillId="13" borderId="0" xfId="0" applyNumberFormat="1" applyFill="1" applyBorder="1" applyAlignment="1" applyProtection="1">
      <alignment horizontal="center"/>
    </xf>
    <xf numFmtId="49" fontId="0" fillId="13" borderId="0" xfId="0" applyNumberFormat="1" applyFill="1" applyBorder="1" applyProtection="1"/>
    <xf numFmtId="49" fontId="0" fillId="13" borderId="0" xfId="0" applyNumberFormat="1" applyFill="1" applyBorder="1" applyAlignment="1" applyProtection="1">
      <alignment horizontal="center" vertical="center"/>
    </xf>
    <xf numFmtId="1" fontId="0" fillId="13" borderId="0" xfId="0" applyNumberFormat="1" applyFill="1" applyBorder="1" applyProtection="1"/>
    <xf numFmtId="0" fontId="0" fillId="13" borderId="0" xfId="0" applyFill="1" applyAlignment="1" applyProtection="1">
      <alignment horizontal="center" vertical="center"/>
    </xf>
    <xf numFmtId="1" fontId="0" fillId="2" borderId="0" xfId="0" applyNumberFormat="1" applyFill="1" applyBorder="1" applyProtection="1"/>
    <xf numFmtId="0" fontId="0" fillId="0" borderId="11" xfId="0" applyBorder="1" applyProtection="1"/>
    <xf numFmtId="0" fontId="1" fillId="0" borderId="17" xfId="0" applyFont="1" applyBorder="1" applyProtection="1"/>
    <xf numFmtId="0" fontId="1" fillId="0" borderId="14" xfId="0" applyFont="1" applyBorder="1" applyProtection="1"/>
    <xf numFmtId="0" fontId="1" fillId="2" borderId="11" xfId="0" applyFont="1" applyFill="1" applyBorder="1" applyProtection="1"/>
    <xf numFmtId="0" fontId="0" fillId="2" borderId="13" xfId="0" applyFont="1" applyFill="1" applyBorder="1" applyAlignment="1" applyProtection="1">
      <alignment horizontal="center"/>
    </xf>
    <xf numFmtId="2" fontId="0" fillId="0" borderId="18" xfId="0" applyNumberFormat="1" applyFill="1" applyBorder="1" applyAlignment="1" applyProtection="1">
      <alignment horizontal="center"/>
    </xf>
    <xf numFmtId="2" fontId="0" fillId="0" borderId="16" xfId="0" applyNumberFormat="1" applyFill="1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2" fontId="0" fillId="0" borderId="31" xfId="0" applyNumberFormat="1" applyBorder="1" applyAlignment="1" applyProtection="1">
      <alignment horizontal="center"/>
    </xf>
    <xf numFmtId="2" fontId="0" fillId="0" borderId="36" xfId="0" applyNumberFormat="1" applyBorder="1" applyAlignment="1" applyProtection="1">
      <alignment horizontal="center"/>
    </xf>
    <xf numFmtId="2" fontId="0" fillId="0" borderId="31" xfId="0" applyNumberFormat="1" applyBorder="1" applyProtection="1"/>
    <xf numFmtId="2" fontId="0" fillId="0" borderId="36" xfId="0" applyNumberFormat="1" applyBorder="1" applyProtection="1"/>
    <xf numFmtId="0" fontId="0" fillId="2" borderId="13" xfId="0" applyFill="1" applyBorder="1" applyProtection="1"/>
    <xf numFmtId="2" fontId="0" fillId="0" borderId="16" xfId="0" applyNumberFormat="1" applyBorder="1" applyAlignment="1" applyProtection="1">
      <alignment horizontal="center"/>
    </xf>
    <xf numFmtId="0" fontId="1" fillId="13" borderId="0" xfId="0" applyFont="1" applyFill="1" applyBorder="1" applyProtection="1"/>
    <xf numFmtId="0" fontId="4" fillId="13" borderId="0" xfId="0" applyFont="1" applyFill="1" applyBorder="1" applyProtection="1"/>
    <xf numFmtId="0" fontId="4" fillId="13" borderId="0" xfId="0" applyFont="1" applyFill="1" applyBorder="1" applyAlignment="1" applyProtection="1">
      <alignment horizontal="right"/>
    </xf>
    <xf numFmtId="0" fontId="1" fillId="13" borderId="14" xfId="0" applyFont="1" applyFill="1" applyBorder="1" applyAlignment="1" applyProtection="1">
      <alignment horizontal="right"/>
    </xf>
    <xf numFmtId="0" fontId="0" fillId="13" borderId="0" xfId="0" applyFill="1" applyBorder="1" applyAlignment="1" applyProtection="1">
      <alignment horizontal="right"/>
    </xf>
    <xf numFmtId="0" fontId="1" fillId="13" borderId="0" xfId="0" applyFont="1" applyFill="1" applyAlignment="1" applyProtection="1">
      <alignment horizontal="right"/>
    </xf>
    <xf numFmtId="0" fontId="1" fillId="13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7" borderId="0" xfId="0" applyFill="1" applyProtection="1"/>
    <xf numFmtId="0" fontId="1" fillId="0" borderId="19" xfId="0" applyFont="1" applyBorder="1" applyAlignment="1" applyProtection="1">
      <alignment horizontal="right"/>
    </xf>
    <xf numFmtId="0" fontId="0" fillId="0" borderId="21" xfId="0" applyBorder="1" applyProtection="1">
      <protection locked="0"/>
    </xf>
    <xf numFmtId="0" fontId="0" fillId="13" borderId="0" xfId="0" applyFill="1" applyBorder="1" applyAlignment="1" applyProtection="1">
      <alignment horizontal="left"/>
    </xf>
    <xf numFmtId="0" fontId="0" fillId="13" borderId="0" xfId="0" applyFill="1" applyAlignment="1" applyProtection="1">
      <alignment horizontal="right"/>
    </xf>
    <xf numFmtId="0" fontId="1" fillId="13" borderId="11" xfId="0" applyFont="1" applyFill="1" applyBorder="1" applyAlignment="1" applyProtection="1">
      <alignment horizontal="right"/>
    </xf>
    <xf numFmtId="0" fontId="0" fillId="13" borderId="13" xfId="0" applyFill="1" applyBorder="1" applyProtection="1">
      <protection locked="0"/>
    </xf>
    <xf numFmtId="0" fontId="0" fillId="13" borderId="16" xfId="0" applyFill="1" applyBorder="1" applyProtection="1"/>
    <xf numFmtId="0" fontId="4" fillId="3" borderId="48" xfId="0" applyFont="1" applyFill="1" applyBorder="1" applyAlignment="1" applyProtection="1">
      <alignment horizontal="right"/>
    </xf>
    <xf numFmtId="0" fontId="0" fillId="0" borderId="52" xfId="0" applyBorder="1" applyAlignment="1" applyProtection="1">
      <alignment horizontal="center"/>
    </xf>
    <xf numFmtId="0" fontId="4" fillId="3" borderId="49" xfId="0" applyFont="1" applyFill="1" applyBorder="1" applyAlignment="1" applyProtection="1">
      <alignment horizontal="right"/>
    </xf>
    <xf numFmtId="9" fontId="0" fillId="0" borderId="53" xfId="0" applyNumberFormat="1" applyBorder="1" applyAlignment="1" applyProtection="1">
      <alignment horizontal="center"/>
    </xf>
    <xf numFmtId="0" fontId="4" fillId="12" borderId="54" xfId="0" applyFont="1" applyFill="1" applyBorder="1" applyAlignment="1" applyProtection="1">
      <alignment horizontal="right"/>
    </xf>
    <xf numFmtId="0" fontId="0" fillId="0" borderId="55" xfId="0" applyBorder="1" applyProtection="1"/>
    <xf numFmtId="0" fontId="0" fillId="2" borderId="56" xfId="0" applyFill="1" applyBorder="1" applyAlignment="1" applyProtection="1">
      <alignment horizontal="center"/>
    </xf>
    <xf numFmtId="0" fontId="0" fillId="0" borderId="56" xfId="0" applyBorder="1" applyAlignment="1" applyProtection="1">
      <alignment horizontal="center"/>
    </xf>
    <xf numFmtId="0" fontId="0" fillId="0" borderId="57" xfId="0" applyBorder="1" applyAlignment="1" applyProtection="1">
      <alignment horizontal="center"/>
    </xf>
    <xf numFmtId="0" fontId="4" fillId="12" borderId="58" xfId="0" applyFont="1" applyFill="1" applyBorder="1" applyAlignment="1" applyProtection="1">
      <alignment horizontal="right"/>
    </xf>
    <xf numFmtId="0" fontId="0" fillId="0" borderId="59" xfId="0" applyBorder="1" applyProtection="1"/>
    <xf numFmtId="9" fontId="0" fillId="2" borderId="60" xfId="0" applyNumberFormat="1" applyFill="1" applyBorder="1" applyAlignment="1" applyProtection="1">
      <alignment horizontal="center"/>
    </xf>
    <xf numFmtId="9" fontId="0" fillId="0" borderId="60" xfId="0" applyNumberFormat="1" applyBorder="1" applyAlignment="1" applyProtection="1">
      <alignment horizontal="center"/>
    </xf>
    <xf numFmtId="9" fontId="0" fillId="0" borderId="61" xfId="0" applyNumberFormat="1" applyBorder="1" applyAlignment="1" applyProtection="1">
      <alignment horizontal="center"/>
    </xf>
    <xf numFmtId="0" fontId="0" fillId="0" borderId="62" xfId="0" applyBorder="1" applyProtection="1"/>
    <xf numFmtId="0" fontId="0" fillId="2" borderId="63" xfId="0" applyFill="1" applyBorder="1" applyAlignment="1" applyProtection="1">
      <alignment horizontal="center"/>
    </xf>
    <xf numFmtId="0" fontId="0" fillId="0" borderId="63" xfId="0" applyBorder="1" applyAlignment="1" applyProtection="1">
      <alignment horizontal="center"/>
    </xf>
    <xf numFmtId="0" fontId="0" fillId="0" borderId="64" xfId="0" applyBorder="1" applyAlignment="1" applyProtection="1">
      <alignment horizontal="center"/>
    </xf>
    <xf numFmtId="0" fontId="4" fillId="11" borderId="65" xfId="0" applyFont="1" applyFill="1" applyBorder="1" applyAlignment="1" applyProtection="1">
      <alignment horizontal="right"/>
    </xf>
    <xf numFmtId="0" fontId="0" fillId="0" borderId="66" xfId="0" applyBorder="1" applyProtection="1"/>
    <xf numFmtId="9" fontId="0" fillId="2" borderId="67" xfId="0" applyNumberFormat="1" applyFill="1" applyBorder="1" applyAlignment="1" applyProtection="1">
      <alignment horizontal="center"/>
    </xf>
    <xf numFmtId="9" fontId="0" fillId="0" borderId="67" xfId="0" applyNumberFormat="1" applyBorder="1" applyAlignment="1" applyProtection="1">
      <alignment horizontal="center"/>
    </xf>
    <xf numFmtId="9" fontId="0" fillId="0" borderId="68" xfId="0" applyNumberFormat="1" applyBorder="1" applyAlignment="1" applyProtection="1">
      <alignment horizontal="center"/>
    </xf>
    <xf numFmtId="0" fontId="4" fillId="11" borderId="69" xfId="0" applyFont="1" applyFill="1" applyBorder="1" applyAlignment="1" applyProtection="1">
      <alignment horizontal="right"/>
    </xf>
    <xf numFmtId="0" fontId="4" fillId="4" borderId="70" xfId="0" applyFont="1" applyFill="1" applyBorder="1" applyAlignment="1" applyProtection="1">
      <alignment horizontal="right"/>
    </xf>
    <xf numFmtId="0" fontId="0" fillId="0" borderId="71" xfId="0" applyBorder="1" applyAlignment="1" applyProtection="1">
      <alignment horizontal="center"/>
    </xf>
    <xf numFmtId="0" fontId="4" fillId="4" borderId="72" xfId="0" applyFont="1" applyFill="1" applyBorder="1" applyAlignment="1" applyProtection="1">
      <alignment horizontal="right"/>
    </xf>
    <xf numFmtId="9" fontId="0" fillId="0" borderId="73" xfId="0" applyNumberFormat="1" applyBorder="1" applyAlignment="1" applyProtection="1">
      <alignment horizontal="center"/>
    </xf>
    <xf numFmtId="0" fontId="4" fillId="10" borderId="74" xfId="0" applyFont="1" applyFill="1" applyBorder="1" applyAlignment="1" applyProtection="1">
      <alignment horizontal="right"/>
    </xf>
    <xf numFmtId="0" fontId="0" fillId="0" borderId="75" xfId="0" applyBorder="1" applyProtection="1"/>
    <xf numFmtId="0" fontId="0" fillId="2" borderId="76" xfId="0" applyFill="1" applyBorder="1" applyAlignment="1" applyProtection="1">
      <alignment horizontal="center"/>
    </xf>
    <xf numFmtId="0" fontId="0" fillId="0" borderId="76" xfId="0" applyBorder="1" applyAlignment="1" applyProtection="1">
      <alignment horizontal="center"/>
    </xf>
    <xf numFmtId="0" fontId="0" fillId="0" borderId="77" xfId="0" applyBorder="1" applyAlignment="1" applyProtection="1">
      <alignment horizontal="center"/>
    </xf>
    <xf numFmtId="0" fontId="4" fillId="10" borderId="78" xfId="0" applyFont="1" applyFill="1" applyBorder="1" applyAlignment="1" applyProtection="1">
      <alignment horizontal="right"/>
    </xf>
    <xf numFmtId="0" fontId="0" fillId="0" borderId="79" xfId="0" applyBorder="1" applyProtection="1"/>
    <xf numFmtId="9" fontId="0" fillId="2" borderId="80" xfId="0" applyNumberFormat="1" applyFill="1" applyBorder="1" applyAlignment="1" applyProtection="1">
      <alignment horizontal="center"/>
    </xf>
    <xf numFmtId="9" fontId="0" fillId="0" borderId="80" xfId="0" applyNumberFormat="1" applyBorder="1" applyAlignment="1" applyProtection="1">
      <alignment horizontal="center"/>
    </xf>
    <xf numFmtId="9" fontId="0" fillId="0" borderId="81" xfId="0" applyNumberFormat="1" applyBorder="1" applyAlignment="1" applyProtection="1">
      <alignment horizontal="center"/>
    </xf>
    <xf numFmtId="49" fontId="0" fillId="13" borderId="50" xfId="0" applyNumberFormat="1" applyFill="1" applyBorder="1" applyAlignment="1" applyProtection="1">
      <alignment horizontal="center" vertical="center"/>
    </xf>
    <xf numFmtId="0" fontId="0" fillId="13" borderId="50" xfId="0" applyFill="1" applyBorder="1" applyAlignment="1" applyProtection="1">
      <alignment horizontal="center"/>
    </xf>
    <xf numFmtId="49" fontId="0" fillId="13" borderId="50" xfId="0" applyNumberFormat="1" applyFill="1" applyBorder="1" applyAlignment="1" applyProtection="1">
      <alignment horizontal="center"/>
    </xf>
    <xf numFmtId="1" fontId="0" fillId="2" borderId="12" xfId="0" applyNumberFormat="1" applyFont="1" applyFill="1" applyBorder="1" applyAlignment="1">
      <alignment horizontal="left"/>
    </xf>
    <xf numFmtId="0" fontId="9" fillId="2" borderId="15" xfId="0" applyNumberFormat="1" applyFont="1" applyFill="1" applyBorder="1" applyAlignment="1">
      <alignment horizontal="left"/>
    </xf>
    <xf numFmtId="0" fontId="0" fillId="2" borderId="12" xfId="0" applyNumberFormat="1" applyFont="1" applyFill="1" applyBorder="1" applyAlignment="1">
      <alignment horizontal="left"/>
    </xf>
    <xf numFmtId="49" fontId="0" fillId="0" borderId="21" xfId="0" applyNumberFormat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  <protection locked="0"/>
    </xf>
    <xf numFmtId="1" fontId="0" fillId="0" borderId="21" xfId="0" applyNumberFormat="1" applyBorder="1" applyAlignment="1" applyProtection="1">
      <alignment horizontal="center"/>
      <protection locked="0"/>
    </xf>
    <xf numFmtId="1" fontId="0" fillId="2" borderId="83" xfId="0" applyNumberFormat="1" applyFont="1" applyFill="1" applyBorder="1" applyAlignment="1">
      <alignment horizontal="left"/>
    </xf>
    <xf numFmtId="0" fontId="9" fillId="2" borderId="84" xfId="0" applyFont="1" applyFill="1" applyBorder="1" applyAlignment="1">
      <alignment horizontal="left"/>
    </xf>
    <xf numFmtId="0" fontId="9" fillId="2" borderId="15" xfId="0" applyFont="1" applyFill="1" applyBorder="1" applyAlignment="1">
      <alignment horizontal="left"/>
    </xf>
    <xf numFmtId="0" fontId="3" fillId="5" borderId="85" xfId="0" applyFont="1" applyFill="1" applyBorder="1" applyAlignment="1">
      <alignment horizontal="right"/>
    </xf>
    <xf numFmtId="0" fontId="3" fillId="5" borderId="86" xfId="0" applyFont="1" applyFill="1" applyBorder="1" applyAlignment="1">
      <alignment horizontal="left"/>
    </xf>
    <xf numFmtId="0" fontId="4" fillId="5" borderId="87" xfId="0" applyFont="1" applyFill="1" applyBorder="1" applyAlignment="1">
      <alignment horizontal="center"/>
    </xf>
    <xf numFmtId="0" fontId="0" fillId="13" borderId="88" xfId="0" applyFont="1" applyFill="1" applyBorder="1"/>
    <xf numFmtId="0" fontId="0" fillId="13" borderId="89" xfId="0" applyFont="1" applyFill="1" applyBorder="1" applyAlignment="1">
      <alignment horizontal="center"/>
    </xf>
    <xf numFmtId="0" fontId="1" fillId="0" borderId="90" xfId="0" applyFont="1" applyBorder="1" applyAlignment="1">
      <alignment horizontal="left"/>
    </xf>
    <xf numFmtId="0" fontId="0" fillId="0" borderId="91" xfId="0" applyFont="1" applyBorder="1" applyAlignment="1">
      <alignment horizontal="center"/>
    </xf>
    <xf numFmtId="0" fontId="0" fillId="0" borderId="88" xfId="0" applyFont="1" applyBorder="1" applyAlignment="1">
      <alignment horizontal="left"/>
    </xf>
    <xf numFmtId="0" fontId="0" fillId="0" borderId="89" xfId="0" applyFont="1" applyBorder="1" applyAlignment="1">
      <alignment horizontal="center"/>
    </xf>
    <xf numFmtId="0" fontId="0" fillId="2" borderId="88" xfId="0" applyFont="1" applyFill="1" applyBorder="1" applyAlignment="1">
      <alignment horizontal="left"/>
    </xf>
    <xf numFmtId="2" fontId="0" fillId="2" borderId="89" xfId="0" applyNumberFormat="1" applyFont="1" applyFill="1" applyBorder="1" applyAlignment="1">
      <alignment horizontal="center"/>
    </xf>
    <xf numFmtId="2" fontId="0" fillId="0" borderId="89" xfId="0" applyNumberFormat="1" applyFont="1" applyFill="1" applyBorder="1" applyAlignment="1">
      <alignment horizontal="center"/>
    </xf>
    <xf numFmtId="0" fontId="0" fillId="0" borderId="92" xfId="0" applyFont="1" applyBorder="1" applyAlignment="1">
      <alignment horizontal="left"/>
    </xf>
    <xf numFmtId="2" fontId="0" fillId="0" borderId="93" xfId="0" applyNumberFormat="1" applyFont="1" applyFill="1" applyBorder="1" applyAlignment="1">
      <alignment horizontal="center"/>
    </xf>
    <xf numFmtId="0" fontId="0" fillId="0" borderId="88" xfId="0" applyFont="1" applyBorder="1"/>
    <xf numFmtId="2" fontId="0" fillId="2" borderId="91" xfId="0" applyNumberFormat="1" applyFont="1" applyFill="1" applyBorder="1" applyAlignment="1">
      <alignment horizontal="center"/>
    </xf>
    <xf numFmtId="0" fontId="0" fillId="2" borderId="90" xfId="0" applyFont="1" applyFill="1" applyBorder="1" applyAlignment="1">
      <alignment horizontal="right"/>
    </xf>
    <xf numFmtId="0" fontId="0" fillId="2" borderId="92" xfId="0" applyFont="1" applyFill="1" applyBorder="1" applyAlignment="1">
      <alignment horizontal="right"/>
    </xf>
    <xf numFmtId="2" fontId="0" fillId="2" borderId="93" xfId="0" applyNumberFormat="1" applyFont="1" applyFill="1" applyBorder="1" applyAlignment="1">
      <alignment horizontal="center"/>
    </xf>
    <xf numFmtId="0" fontId="1" fillId="0" borderId="88" xfId="0" applyFont="1" applyBorder="1"/>
    <xf numFmtId="0" fontId="0" fillId="0" borderId="93" xfId="0" applyFont="1" applyBorder="1" applyAlignment="1">
      <alignment horizontal="center"/>
    </xf>
    <xf numFmtId="0" fontId="1" fillId="0" borderId="95" xfId="0" applyFont="1" applyBorder="1"/>
    <xf numFmtId="2" fontId="0" fillId="0" borderId="96" xfId="0" applyNumberFormat="1" applyFont="1" applyBorder="1" applyAlignment="1">
      <alignment horizontal="center"/>
    </xf>
    <xf numFmtId="0" fontId="5" fillId="6" borderId="97" xfId="0" applyFont="1" applyFill="1" applyBorder="1" applyAlignment="1">
      <alignment horizontal="right"/>
    </xf>
    <xf numFmtId="0" fontId="5" fillId="6" borderId="98" xfId="0" applyFont="1" applyFill="1" applyBorder="1" applyAlignment="1">
      <alignment horizontal="left"/>
    </xf>
    <xf numFmtId="0" fontId="2" fillId="6" borderId="99" xfId="0" applyFont="1" applyFill="1" applyBorder="1" applyAlignment="1">
      <alignment horizontal="center"/>
    </xf>
    <xf numFmtId="0" fontId="0" fillId="13" borderId="100" xfId="0" applyFont="1" applyFill="1" applyBorder="1"/>
    <xf numFmtId="0" fontId="0" fillId="13" borderId="101" xfId="0" applyFont="1" applyFill="1" applyBorder="1" applyAlignment="1">
      <alignment horizontal="center"/>
    </xf>
    <xf numFmtId="0" fontId="1" fillId="0" borderId="102" xfId="0" applyFont="1" applyBorder="1" applyAlignment="1">
      <alignment horizontal="left"/>
    </xf>
    <xf numFmtId="0" fontId="0" fillId="0" borderId="103" xfId="0" applyFont="1" applyBorder="1" applyAlignment="1">
      <alignment horizontal="center"/>
    </xf>
    <xf numFmtId="0" fontId="0" fillId="0" borderId="100" xfId="0" applyFont="1" applyBorder="1" applyAlignment="1">
      <alignment horizontal="left"/>
    </xf>
    <xf numFmtId="0" fontId="0" fillId="0" borderId="101" xfId="0" applyFont="1" applyBorder="1" applyAlignment="1">
      <alignment horizontal="center"/>
    </xf>
    <xf numFmtId="0" fontId="0" fillId="2" borderId="100" xfId="0" applyFont="1" applyFill="1" applyBorder="1" applyAlignment="1">
      <alignment horizontal="left"/>
    </xf>
    <xf numFmtId="2" fontId="0" fillId="2" borderId="101" xfId="0" applyNumberFormat="1" applyFont="1" applyFill="1" applyBorder="1" applyAlignment="1">
      <alignment horizontal="center"/>
    </xf>
    <xf numFmtId="2" fontId="0" fillId="0" borderId="101" xfId="0" applyNumberFormat="1" applyFont="1" applyFill="1" applyBorder="1" applyAlignment="1">
      <alignment horizontal="center"/>
    </xf>
    <xf numFmtId="0" fontId="0" fillId="0" borderId="104" xfId="0" applyFont="1" applyBorder="1" applyAlignment="1">
      <alignment horizontal="left"/>
    </xf>
    <xf numFmtId="2" fontId="0" fillId="0" borderId="105" xfId="0" applyNumberFormat="1" applyFont="1" applyFill="1" applyBorder="1" applyAlignment="1">
      <alignment horizontal="center"/>
    </xf>
    <xf numFmtId="0" fontId="0" fillId="0" borderId="100" xfId="0" applyFont="1" applyBorder="1"/>
    <xf numFmtId="2" fontId="0" fillId="2" borderId="103" xfId="0" applyNumberFormat="1" applyFont="1" applyFill="1" applyBorder="1" applyAlignment="1">
      <alignment horizontal="center"/>
    </xf>
    <xf numFmtId="0" fontId="0" fillId="2" borderId="102" xfId="0" applyFont="1" applyFill="1" applyBorder="1" applyAlignment="1">
      <alignment horizontal="right"/>
    </xf>
    <xf numFmtId="0" fontId="0" fillId="2" borderId="104" xfId="0" applyFont="1" applyFill="1" applyBorder="1" applyAlignment="1">
      <alignment horizontal="right"/>
    </xf>
    <xf numFmtId="2" fontId="0" fillId="2" borderId="105" xfId="0" applyNumberFormat="1" applyFont="1" applyFill="1" applyBorder="1" applyAlignment="1">
      <alignment horizontal="center"/>
    </xf>
    <xf numFmtId="0" fontId="0" fillId="2" borderId="100" xfId="0" applyFont="1" applyFill="1" applyBorder="1" applyAlignment="1">
      <alignment horizontal="right"/>
    </xf>
    <xf numFmtId="0" fontId="1" fillId="0" borderId="100" xfId="0" applyFont="1" applyBorder="1"/>
    <xf numFmtId="0" fontId="0" fillId="0" borderId="105" xfId="0" applyFont="1" applyBorder="1" applyAlignment="1">
      <alignment horizontal="center"/>
    </xf>
    <xf numFmtId="0" fontId="1" fillId="0" borderId="107" xfId="0" applyFont="1" applyBorder="1"/>
    <xf numFmtId="2" fontId="0" fillId="0" borderId="108" xfId="0" applyNumberFormat="1" applyFont="1" applyBorder="1" applyAlignment="1">
      <alignment horizontal="center"/>
    </xf>
    <xf numFmtId="0" fontId="3" fillId="8" borderId="109" xfId="0" applyFont="1" applyFill="1" applyBorder="1" applyAlignment="1">
      <alignment horizontal="right"/>
    </xf>
    <xf numFmtId="0" fontId="3" fillId="8" borderId="110" xfId="0" applyFont="1" applyFill="1" applyBorder="1" applyAlignment="1">
      <alignment horizontal="left"/>
    </xf>
    <xf numFmtId="0" fontId="4" fillId="8" borderId="111" xfId="0" applyFont="1" applyFill="1" applyBorder="1" applyAlignment="1">
      <alignment horizontal="center"/>
    </xf>
    <xf numFmtId="0" fontId="0" fillId="13" borderId="112" xfId="0" applyFont="1" applyFill="1" applyBorder="1"/>
    <xf numFmtId="0" fontId="0" fillId="13" borderId="113" xfId="0" applyFont="1" applyFill="1" applyBorder="1" applyAlignment="1">
      <alignment horizontal="center"/>
    </xf>
    <xf numFmtId="0" fontId="1" fillId="0" borderId="114" xfId="0" applyFont="1" applyBorder="1" applyAlignment="1">
      <alignment horizontal="left"/>
    </xf>
    <xf numFmtId="0" fontId="0" fillId="0" borderId="115" xfId="0" applyFont="1" applyBorder="1" applyAlignment="1">
      <alignment horizontal="center"/>
    </xf>
    <xf numFmtId="0" fontId="0" fillId="0" borderId="112" xfId="0" applyFont="1" applyBorder="1" applyAlignment="1">
      <alignment horizontal="left"/>
    </xf>
    <xf numFmtId="0" fontId="0" fillId="2" borderId="112" xfId="0" applyFont="1" applyFill="1" applyBorder="1" applyAlignment="1">
      <alignment horizontal="left"/>
    </xf>
    <xf numFmtId="2" fontId="0" fillId="2" borderId="113" xfId="0" applyNumberFormat="1" applyFont="1" applyFill="1" applyBorder="1" applyAlignment="1">
      <alignment horizontal="center"/>
    </xf>
    <xf numFmtId="2" fontId="0" fillId="0" borderId="113" xfId="0" applyNumberFormat="1" applyFont="1" applyFill="1" applyBorder="1" applyAlignment="1">
      <alignment horizontal="center"/>
    </xf>
    <xf numFmtId="0" fontId="0" fillId="0" borderId="116" xfId="0" applyFont="1" applyBorder="1" applyAlignment="1">
      <alignment horizontal="left"/>
    </xf>
    <xf numFmtId="2" fontId="0" fillId="0" borderId="117" xfId="0" applyNumberFormat="1" applyFont="1" applyFill="1" applyBorder="1" applyAlignment="1">
      <alignment horizontal="center"/>
    </xf>
    <xf numFmtId="0" fontId="0" fillId="0" borderId="112" xfId="0" applyFont="1" applyBorder="1"/>
    <xf numFmtId="2" fontId="0" fillId="2" borderId="115" xfId="0" applyNumberFormat="1" applyFont="1" applyFill="1" applyBorder="1" applyAlignment="1">
      <alignment horizontal="center"/>
    </xf>
    <xf numFmtId="0" fontId="0" fillId="2" borderId="118" xfId="0" applyFont="1" applyFill="1" applyBorder="1" applyAlignment="1">
      <alignment horizontal="right"/>
    </xf>
    <xf numFmtId="2" fontId="0" fillId="2" borderId="119" xfId="0" applyNumberFormat="1" applyFont="1" applyFill="1" applyBorder="1" applyAlignment="1">
      <alignment horizontal="center"/>
    </xf>
    <xf numFmtId="0" fontId="0" fillId="2" borderId="120" xfId="0" applyFont="1" applyFill="1" applyBorder="1" applyAlignment="1">
      <alignment horizontal="right"/>
    </xf>
    <xf numFmtId="2" fontId="0" fillId="2" borderId="121" xfId="0" applyNumberFormat="1" applyFont="1" applyFill="1" applyBorder="1" applyAlignment="1">
      <alignment horizontal="center"/>
    </xf>
    <xf numFmtId="0" fontId="0" fillId="2" borderId="116" xfId="0" applyFont="1" applyFill="1" applyBorder="1" applyAlignment="1">
      <alignment horizontal="right"/>
    </xf>
    <xf numFmtId="2" fontId="0" fillId="2" borderId="117" xfId="0" applyNumberFormat="1" applyFont="1" applyFill="1" applyBorder="1" applyAlignment="1">
      <alignment horizontal="center"/>
    </xf>
    <xf numFmtId="0" fontId="0" fillId="2" borderId="112" xfId="0" applyFont="1" applyFill="1" applyBorder="1" applyAlignment="1">
      <alignment horizontal="right"/>
    </xf>
    <xf numFmtId="0" fontId="0" fillId="2" borderId="114" xfId="0" applyFont="1" applyFill="1" applyBorder="1" applyAlignment="1">
      <alignment horizontal="right"/>
    </xf>
    <xf numFmtId="0" fontId="1" fillId="0" borderId="113" xfId="0" applyFont="1" applyBorder="1" applyAlignment="1">
      <alignment horizontal="center"/>
    </xf>
    <xf numFmtId="0" fontId="1" fillId="0" borderId="123" xfId="0" applyFont="1" applyBorder="1"/>
    <xf numFmtId="2" fontId="0" fillId="0" borderId="124" xfId="0" applyNumberFormat="1" applyFont="1" applyBorder="1" applyAlignment="1">
      <alignment horizontal="center"/>
    </xf>
    <xf numFmtId="0" fontId="3" fillId="3" borderId="125" xfId="0" applyFont="1" applyFill="1" applyBorder="1" applyAlignment="1">
      <alignment horizontal="right"/>
    </xf>
    <xf numFmtId="0" fontId="3" fillId="3" borderId="126" xfId="0" applyFont="1" applyFill="1" applyBorder="1" applyAlignment="1">
      <alignment horizontal="left"/>
    </xf>
    <xf numFmtId="0" fontId="4" fillId="3" borderId="127" xfId="0" applyFont="1" applyFill="1" applyBorder="1" applyAlignment="1">
      <alignment horizontal="center"/>
    </xf>
    <xf numFmtId="0" fontId="0" fillId="13" borderId="128" xfId="0" applyFont="1" applyFill="1" applyBorder="1"/>
    <xf numFmtId="0" fontId="0" fillId="13" borderId="129" xfId="0" applyFont="1" applyFill="1" applyBorder="1" applyAlignment="1">
      <alignment horizontal="center"/>
    </xf>
    <xf numFmtId="0" fontId="1" fillId="0" borderId="130" xfId="0" applyFont="1" applyBorder="1" applyAlignment="1">
      <alignment horizontal="left"/>
    </xf>
    <xf numFmtId="0" fontId="0" fillId="0" borderId="131" xfId="0" applyFont="1" applyBorder="1" applyAlignment="1">
      <alignment horizontal="center"/>
    </xf>
    <xf numFmtId="0" fontId="0" fillId="0" borderId="128" xfId="0" applyFont="1" applyBorder="1" applyAlignment="1">
      <alignment horizontal="left"/>
    </xf>
    <xf numFmtId="0" fontId="0" fillId="0" borderId="129" xfId="0" applyFont="1" applyBorder="1" applyAlignment="1">
      <alignment horizontal="center"/>
    </xf>
    <xf numFmtId="0" fontId="0" fillId="2" borderId="128" xfId="0" applyFont="1" applyFill="1" applyBorder="1" applyAlignment="1">
      <alignment horizontal="left"/>
    </xf>
    <xf numFmtId="2" fontId="0" fillId="2" borderId="129" xfId="0" applyNumberFormat="1" applyFont="1" applyFill="1" applyBorder="1" applyAlignment="1">
      <alignment horizontal="center"/>
    </xf>
    <xf numFmtId="2" fontId="0" fillId="0" borderId="129" xfId="0" applyNumberFormat="1" applyFont="1" applyFill="1" applyBorder="1" applyAlignment="1">
      <alignment horizontal="center"/>
    </xf>
    <xf numFmtId="0" fontId="0" fillId="0" borderId="132" xfId="0" applyFont="1" applyBorder="1" applyAlignment="1">
      <alignment horizontal="left"/>
    </xf>
    <xf numFmtId="2" fontId="0" fillId="0" borderId="133" xfId="0" applyNumberFormat="1" applyFont="1" applyFill="1" applyBorder="1" applyAlignment="1">
      <alignment horizontal="center"/>
    </xf>
    <xf numFmtId="0" fontId="0" fillId="0" borderId="128" xfId="0" applyFont="1" applyBorder="1"/>
    <xf numFmtId="0" fontId="1" fillId="2" borderId="130" xfId="0" applyFont="1" applyFill="1" applyBorder="1"/>
    <xf numFmtId="2" fontId="0" fillId="2" borderId="131" xfId="0" applyNumberFormat="1" applyFont="1" applyFill="1" applyBorder="1" applyAlignment="1">
      <alignment horizontal="center"/>
    </xf>
    <xf numFmtId="0" fontId="0" fillId="2" borderId="130" xfId="0" applyFont="1" applyFill="1" applyBorder="1" applyAlignment="1">
      <alignment horizontal="right"/>
    </xf>
    <xf numFmtId="0" fontId="0" fillId="2" borderId="132" xfId="0" applyFont="1" applyFill="1" applyBorder="1" applyAlignment="1">
      <alignment horizontal="right"/>
    </xf>
    <xf numFmtId="2" fontId="0" fillId="2" borderId="133" xfId="0" applyNumberFormat="1" applyFont="1" applyFill="1" applyBorder="1" applyAlignment="1">
      <alignment horizontal="center"/>
    </xf>
    <xf numFmtId="0" fontId="1" fillId="0" borderId="128" xfId="0" applyFont="1" applyBorder="1"/>
    <xf numFmtId="0" fontId="0" fillId="0" borderId="128" xfId="0" applyFont="1" applyBorder="1" applyAlignment="1">
      <alignment horizontal="right"/>
    </xf>
    <xf numFmtId="0" fontId="0" fillId="0" borderId="132" xfId="0" applyFont="1" applyBorder="1" applyAlignment="1">
      <alignment horizontal="right"/>
    </xf>
    <xf numFmtId="0" fontId="0" fillId="0" borderId="133" xfId="0" applyFont="1" applyBorder="1" applyAlignment="1">
      <alignment horizontal="center"/>
    </xf>
    <xf numFmtId="0" fontId="1" fillId="0" borderId="82" xfId="0" applyFont="1" applyBorder="1"/>
    <xf numFmtId="2" fontId="0" fillId="0" borderId="134" xfId="0" applyNumberFormat="1" applyFont="1" applyBorder="1" applyAlignment="1">
      <alignment horizontal="center"/>
    </xf>
    <xf numFmtId="2" fontId="0" fillId="13" borderId="0" xfId="0" applyNumberFormat="1" applyFont="1" applyFill="1" applyBorder="1" applyAlignment="1">
      <alignment horizontal="center"/>
    </xf>
    <xf numFmtId="0" fontId="1" fillId="0" borderId="117" xfId="0" applyFont="1" applyBorder="1" applyAlignment="1">
      <alignment horizontal="center"/>
    </xf>
    <xf numFmtId="0" fontId="1" fillId="0" borderId="135" xfId="0" applyFont="1" applyBorder="1"/>
    <xf numFmtId="16" fontId="1" fillId="0" borderId="20" xfId="0" applyNumberFormat="1" applyFont="1" applyBorder="1" applyAlignment="1">
      <alignment horizontal="left"/>
    </xf>
    <xf numFmtId="0" fontId="0" fillId="0" borderId="136" xfId="0" applyFont="1" applyBorder="1" applyAlignment="1">
      <alignment horizontal="center"/>
    </xf>
    <xf numFmtId="0" fontId="1" fillId="13" borderId="28" xfId="0" applyFont="1" applyFill="1" applyBorder="1" applyAlignment="1" applyProtection="1">
      <alignment horizontal="center"/>
    </xf>
    <xf numFmtId="0" fontId="3" fillId="3" borderId="31" xfId="0" applyNumberFormat="1" applyFont="1" applyFill="1" applyBorder="1" applyAlignment="1" applyProtection="1">
      <alignment horizontal="center"/>
    </xf>
    <xf numFmtId="0" fontId="3" fillId="3" borderId="31" xfId="0" applyFont="1" applyFill="1" applyBorder="1" applyAlignment="1" applyProtection="1">
      <alignment horizontal="center"/>
    </xf>
    <xf numFmtId="0" fontId="3" fillId="8" borderId="31" xfId="0" applyNumberFormat="1" applyFont="1" applyFill="1" applyBorder="1" applyAlignment="1" applyProtection="1">
      <alignment horizontal="center"/>
    </xf>
    <xf numFmtId="0" fontId="3" fillId="8" borderId="31" xfId="0" applyFont="1" applyFill="1" applyBorder="1" applyAlignment="1" applyProtection="1">
      <alignment horizontal="center"/>
    </xf>
    <xf numFmtId="0" fontId="0" fillId="6" borderId="31" xfId="0" applyNumberFormat="1" applyFill="1" applyBorder="1" applyAlignment="1" applyProtection="1">
      <alignment horizontal="center"/>
    </xf>
    <xf numFmtId="0" fontId="1" fillId="6" borderId="31" xfId="0" applyFont="1" applyFill="1" applyBorder="1" applyAlignment="1" applyProtection="1">
      <alignment horizontal="center"/>
    </xf>
    <xf numFmtId="0" fontId="3" fillId="5" borderId="36" xfId="0" applyNumberFormat="1" applyFont="1" applyFill="1" applyBorder="1" applyAlignment="1" applyProtection="1">
      <alignment horizontal="center"/>
    </xf>
    <xf numFmtId="0" fontId="3" fillId="5" borderId="36" xfId="0" applyFont="1" applyFill="1" applyBorder="1" applyAlignment="1" applyProtection="1">
      <alignment horizontal="center"/>
    </xf>
    <xf numFmtId="0" fontId="1" fillId="13" borderId="18" xfId="0" applyFont="1" applyFill="1" applyBorder="1" applyProtection="1"/>
    <xf numFmtId="0" fontId="3" fillId="13" borderId="18" xfId="0" applyFont="1" applyFill="1" applyBorder="1" applyAlignment="1" applyProtection="1">
      <alignment horizontal="right"/>
    </xf>
    <xf numFmtId="0" fontId="1" fillId="13" borderId="18" xfId="0" applyFont="1" applyFill="1" applyBorder="1" applyAlignment="1" applyProtection="1">
      <alignment horizontal="right"/>
    </xf>
    <xf numFmtId="49" fontId="0" fillId="2" borderId="17" xfId="0" applyNumberFormat="1" applyFill="1" applyBorder="1" applyProtection="1">
      <protection hidden="1"/>
    </xf>
    <xf numFmtId="49" fontId="0" fillId="2" borderId="0" xfId="0" applyNumberFormat="1" applyFill="1" applyBorder="1" applyAlignment="1" applyProtection="1">
      <alignment horizontal="center"/>
      <protection hidden="1"/>
    </xf>
    <xf numFmtId="49" fontId="0" fillId="2" borderId="18" xfId="0" applyNumberFormat="1" applyFill="1" applyBorder="1" applyAlignment="1" applyProtection="1">
      <alignment horizontal="center"/>
      <protection hidden="1"/>
    </xf>
    <xf numFmtId="0" fontId="0" fillId="2" borderId="0" xfId="0" applyNumberFormat="1" applyFill="1" applyBorder="1" applyAlignment="1" applyProtection="1">
      <alignment horizontal="center"/>
      <protection hidden="1"/>
    </xf>
    <xf numFmtId="0" fontId="0" fillId="2" borderId="0" xfId="0" applyNumberFormat="1" applyFill="1" applyProtection="1">
      <protection hidden="1"/>
    </xf>
    <xf numFmtId="0" fontId="2" fillId="0" borderId="0" xfId="0" applyNumberFormat="1" applyFont="1" applyFill="1" applyProtection="1">
      <protection hidden="1"/>
    </xf>
    <xf numFmtId="0" fontId="0" fillId="0" borderId="0" xfId="0" applyFont="1" applyFill="1" applyBorder="1" applyAlignment="1">
      <alignment horizontal="left"/>
    </xf>
    <xf numFmtId="16" fontId="1" fillId="2" borderId="12" xfId="0" applyNumberFormat="1" applyFont="1" applyFill="1" applyBorder="1" applyAlignment="1">
      <alignment horizontal="left"/>
    </xf>
    <xf numFmtId="0" fontId="1" fillId="0" borderId="128" xfId="0" applyFont="1" applyFill="1" applyBorder="1" applyAlignment="1">
      <alignment horizontal="left"/>
    </xf>
    <xf numFmtId="0" fontId="0" fillId="0" borderId="128" xfId="0" applyFont="1" applyFill="1" applyBorder="1" applyAlignment="1">
      <alignment horizontal="right"/>
    </xf>
    <xf numFmtId="0" fontId="1" fillId="2" borderId="128" xfId="0" applyFont="1" applyFill="1" applyBorder="1"/>
    <xf numFmtId="0" fontId="1" fillId="0" borderId="137" xfId="0" applyFont="1" applyBorder="1"/>
    <xf numFmtId="0" fontId="0" fillId="2" borderId="4" xfId="0" applyNumberFormat="1" applyFill="1" applyBorder="1" applyProtection="1">
      <protection hidden="1"/>
    </xf>
    <xf numFmtId="1" fontId="0" fillId="2" borderId="0" xfId="0" applyNumberFormat="1" applyFill="1" applyBorder="1" applyAlignment="1" applyProtection="1">
      <alignment horizontal="center"/>
      <protection hidden="1"/>
    </xf>
    <xf numFmtId="1" fontId="0" fillId="2" borderId="5" xfId="0" applyNumberFormat="1" applyFill="1" applyBorder="1" applyAlignment="1" applyProtection="1">
      <alignment horizontal="center"/>
      <protection hidden="1"/>
    </xf>
    <xf numFmtId="0" fontId="0" fillId="2" borderId="0" xfId="0" applyNumberFormat="1" applyFill="1" applyBorder="1" applyProtection="1">
      <protection hidden="1"/>
    </xf>
    <xf numFmtId="16" fontId="0" fillId="2" borderId="128" xfId="0" applyNumberFormat="1" applyFont="1" applyFill="1" applyBorder="1" applyAlignment="1">
      <alignment horizontal="right"/>
    </xf>
    <xf numFmtId="16" fontId="0" fillId="2" borderId="0" xfId="0" applyNumberFormat="1" applyFont="1" applyFill="1" applyBorder="1" applyAlignment="1">
      <alignment horizontal="left"/>
    </xf>
    <xf numFmtId="16" fontId="0" fillId="2" borderId="15" xfId="0" applyNumberFormat="1" applyFont="1" applyFill="1" applyBorder="1" applyAlignment="1">
      <alignment horizontal="left"/>
    </xf>
    <xf numFmtId="16" fontId="0" fillId="2" borderId="132" xfId="0" applyNumberFormat="1" applyFont="1" applyFill="1" applyBorder="1" applyAlignment="1">
      <alignment horizontal="right"/>
    </xf>
    <xf numFmtId="0" fontId="1" fillId="0" borderId="112" xfId="0" applyFont="1" applyFill="1" applyBorder="1" applyAlignment="1">
      <alignment horizontal="left"/>
    </xf>
    <xf numFmtId="0" fontId="0" fillId="0" borderId="112" xfId="0" applyFont="1" applyFill="1" applyBorder="1" applyAlignment="1">
      <alignment horizontal="right"/>
    </xf>
    <xf numFmtId="16" fontId="1" fillId="2" borderId="114" xfId="0" applyNumberFormat="1" applyFont="1" applyFill="1" applyBorder="1" applyAlignment="1">
      <alignment horizontal="left"/>
    </xf>
    <xf numFmtId="16" fontId="0" fillId="2" borderId="112" xfId="0" applyNumberFormat="1" applyFont="1" applyFill="1" applyBorder="1" applyAlignment="1">
      <alignment horizontal="right"/>
    </xf>
    <xf numFmtId="0" fontId="1" fillId="2" borderId="112" xfId="0" applyFont="1" applyFill="1" applyBorder="1"/>
    <xf numFmtId="0" fontId="1" fillId="0" borderId="122" xfId="0" applyFont="1" applyBorder="1"/>
    <xf numFmtId="0" fontId="1" fillId="0" borderId="100" xfId="0" applyFont="1" applyFill="1" applyBorder="1" applyAlignment="1">
      <alignment horizontal="left"/>
    </xf>
    <xf numFmtId="0" fontId="0" fillId="0" borderId="100" xfId="0" applyFont="1" applyFill="1" applyBorder="1" applyAlignment="1">
      <alignment horizontal="right"/>
    </xf>
    <xf numFmtId="16" fontId="0" fillId="2" borderId="100" xfId="0" applyNumberFormat="1" applyFont="1" applyFill="1" applyBorder="1" applyAlignment="1">
      <alignment horizontal="right"/>
    </xf>
    <xf numFmtId="0" fontId="1" fillId="2" borderId="100" xfId="0" applyFont="1" applyFill="1" applyBorder="1"/>
    <xf numFmtId="0" fontId="1" fillId="0" borderId="106" xfId="0" applyFont="1" applyBorder="1"/>
    <xf numFmtId="0" fontId="1" fillId="0" borderId="88" xfId="0" applyFont="1" applyFill="1" applyBorder="1" applyAlignment="1">
      <alignment horizontal="left"/>
    </xf>
    <xf numFmtId="0" fontId="0" fillId="0" borderId="88" xfId="0" applyFont="1" applyFill="1" applyBorder="1" applyAlignment="1">
      <alignment horizontal="right"/>
    </xf>
    <xf numFmtId="16" fontId="0" fillId="2" borderId="88" xfId="0" applyNumberFormat="1" applyFont="1" applyFill="1" applyBorder="1" applyAlignment="1">
      <alignment horizontal="right"/>
    </xf>
    <xf numFmtId="0" fontId="1" fillId="2" borderId="88" xfId="0" applyFont="1" applyFill="1" applyBorder="1"/>
    <xf numFmtId="0" fontId="1" fillId="0" borderId="94" xfId="0" applyFont="1" applyBorder="1"/>
    <xf numFmtId="16" fontId="1" fillId="2" borderId="102" xfId="0" applyNumberFormat="1" applyFont="1" applyFill="1" applyBorder="1" applyAlignment="1">
      <alignment horizontal="left"/>
    </xf>
    <xf numFmtId="16" fontId="1" fillId="2" borderId="90" xfId="0" applyNumberFormat="1" applyFont="1" applyFill="1" applyBorder="1" applyAlignment="1">
      <alignment horizontal="left"/>
    </xf>
    <xf numFmtId="0" fontId="1" fillId="0" borderId="130" xfId="0" applyFont="1" applyFill="1" applyBorder="1"/>
    <xf numFmtId="0" fontId="1" fillId="0" borderId="12" xfId="0" applyFont="1" applyFill="1" applyBorder="1"/>
    <xf numFmtId="2" fontId="0" fillId="0" borderId="131" xfId="0" applyNumberFormat="1" applyFont="1" applyFill="1" applyBorder="1" applyAlignment="1">
      <alignment horizontal="center"/>
    </xf>
    <xf numFmtId="0" fontId="1" fillId="0" borderId="112" xfId="0" applyFont="1" applyFill="1" applyBorder="1"/>
    <xf numFmtId="0" fontId="1" fillId="0" borderId="0" xfId="0" applyFont="1" applyFill="1" applyBorder="1"/>
    <xf numFmtId="0" fontId="1" fillId="0" borderId="102" xfId="0" applyFont="1" applyFill="1" applyBorder="1"/>
    <xf numFmtId="2" fontId="0" fillId="0" borderId="103" xfId="0" applyNumberFormat="1" applyFont="1" applyFill="1" applyBorder="1" applyAlignment="1">
      <alignment horizontal="center"/>
    </xf>
    <xf numFmtId="0" fontId="1" fillId="0" borderId="90" xfId="0" applyFont="1" applyFill="1" applyBorder="1"/>
    <xf numFmtId="2" fontId="0" fillId="0" borderId="91" xfId="0" applyNumberFormat="1" applyFont="1" applyFill="1" applyBorder="1" applyAlignment="1">
      <alignment horizontal="center"/>
    </xf>
    <xf numFmtId="0" fontId="0" fillId="0" borderId="28" xfId="0" applyNumberFormat="1" applyFill="1" applyBorder="1" applyProtection="1">
      <protection hidden="1"/>
    </xf>
    <xf numFmtId="0" fontId="0" fillId="2" borderId="31" xfId="0" applyNumberFormat="1" applyFill="1" applyBorder="1" applyProtection="1">
      <protection hidden="1"/>
    </xf>
    <xf numFmtId="0" fontId="0" fillId="0" borderId="31" xfId="0" applyNumberFormat="1" applyFill="1" applyBorder="1" applyProtection="1">
      <protection hidden="1"/>
    </xf>
    <xf numFmtId="0" fontId="0" fillId="0" borderId="36" xfId="0" applyNumberFormat="1" applyFill="1" applyBorder="1" applyProtection="1">
      <protection hidden="1"/>
    </xf>
    <xf numFmtId="0" fontId="0" fillId="0" borderId="11" xfId="0" applyNumberFormat="1" applyFill="1" applyBorder="1" applyAlignment="1" applyProtection="1">
      <alignment horizontal="center"/>
      <protection hidden="1"/>
    </xf>
    <xf numFmtId="0" fontId="0" fillId="0" borderId="13" xfId="0" applyNumberFormat="1" applyFill="1" applyBorder="1" applyProtection="1">
      <protection hidden="1"/>
    </xf>
    <xf numFmtId="0" fontId="0" fillId="0" borderId="17" xfId="0" applyNumberFormat="1" applyFill="1" applyBorder="1" applyAlignment="1" applyProtection="1">
      <alignment horizontal="center"/>
      <protection hidden="1"/>
    </xf>
    <xf numFmtId="0" fontId="0" fillId="0" borderId="18" xfId="0" applyNumberFormat="1" applyFill="1" applyBorder="1" applyAlignment="1" applyProtection="1">
      <alignment horizontal="center"/>
      <protection hidden="1"/>
    </xf>
    <xf numFmtId="0" fontId="0" fillId="0" borderId="14" xfId="0" applyNumberFormat="1" applyFill="1" applyBorder="1" applyAlignment="1" applyProtection="1">
      <alignment horizontal="center"/>
      <protection hidden="1"/>
    </xf>
    <xf numFmtId="0" fontId="0" fillId="0" borderId="16" xfId="0" applyNumberFormat="1" applyFill="1" applyBorder="1" applyAlignment="1" applyProtection="1">
      <alignment horizontal="center"/>
      <protection hidden="1"/>
    </xf>
    <xf numFmtId="0" fontId="0" fillId="0" borderId="28" xfId="0" applyNumberFormat="1" applyBorder="1" applyProtection="1">
      <protection hidden="1"/>
    </xf>
    <xf numFmtId="0" fontId="0" fillId="0" borderId="31" xfId="0" applyNumberFormat="1" applyBorder="1" applyProtection="1">
      <protection hidden="1"/>
    </xf>
    <xf numFmtId="0" fontId="0" fillId="0" borderId="36" xfId="0" applyNumberFormat="1" applyBorder="1" applyProtection="1">
      <protection hidden="1"/>
    </xf>
    <xf numFmtId="0" fontId="0" fillId="0" borderId="28" xfId="0" applyBorder="1" applyProtection="1">
      <protection hidden="1"/>
    </xf>
    <xf numFmtId="0" fontId="0" fillId="0" borderId="31" xfId="0" applyBorder="1" applyProtection="1">
      <protection hidden="1"/>
    </xf>
    <xf numFmtId="0" fontId="0" fillId="0" borderId="36" xfId="0" applyBorder="1" applyProtection="1">
      <protection hidden="1"/>
    </xf>
    <xf numFmtId="49" fontId="0" fillId="0" borderId="11" xfId="0" applyNumberFormat="1" applyFill="1" applyBorder="1" applyProtection="1">
      <protection hidden="1"/>
    </xf>
    <xf numFmtId="0" fontId="0" fillId="0" borderId="12" xfId="0" applyFill="1" applyBorder="1" applyProtection="1">
      <protection hidden="1"/>
    </xf>
    <xf numFmtId="0" fontId="0" fillId="0" borderId="11" xfId="0" applyNumberFormat="1" applyFill="1" applyBorder="1" applyProtection="1">
      <protection hidden="1"/>
    </xf>
    <xf numFmtId="0" fontId="0" fillId="2" borderId="17" xfId="0" applyNumberFormat="1" applyFill="1" applyBorder="1" applyProtection="1">
      <protection hidden="1"/>
    </xf>
    <xf numFmtId="0" fontId="0" fillId="0" borderId="17" xfId="0" applyNumberFormat="1" applyFill="1" applyBorder="1" applyProtection="1">
      <protection hidden="1"/>
    </xf>
    <xf numFmtId="0" fontId="0" fillId="0" borderId="14" xfId="0" applyNumberFormat="1" applyFill="1" applyBorder="1" applyProtection="1">
      <protection hidden="1"/>
    </xf>
    <xf numFmtId="0" fontId="0" fillId="0" borderId="18" xfId="0" applyNumberFormat="1" applyBorder="1" applyProtection="1">
      <protection hidden="1"/>
    </xf>
    <xf numFmtId="0" fontId="0" fillId="2" borderId="18" xfId="0" applyNumberFormat="1" applyFill="1" applyBorder="1" applyProtection="1">
      <protection hidden="1"/>
    </xf>
    <xf numFmtId="0" fontId="0" fillId="0" borderId="18" xfId="0" applyNumberFormat="1" applyFill="1" applyBorder="1" applyProtection="1">
      <protection hidden="1"/>
    </xf>
    <xf numFmtId="0" fontId="0" fillId="0" borderId="15" xfId="0" applyNumberFormat="1" applyFill="1" applyBorder="1" applyProtection="1">
      <protection hidden="1"/>
    </xf>
    <xf numFmtId="0" fontId="0" fillId="0" borderId="16" xfId="0" applyNumberFormat="1" applyFill="1" applyBorder="1" applyProtection="1">
      <protection hidden="1"/>
    </xf>
    <xf numFmtId="0" fontId="0" fillId="0" borderId="11" xfId="0" applyFill="1" applyBorder="1" applyProtection="1">
      <protection hidden="1"/>
    </xf>
    <xf numFmtId="0" fontId="0" fillId="0" borderId="28" xfId="0" applyFill="1" applyBorder="1" applyProtection="1">
      <protection hidden="1"/>
    </xf>
    <xf numFmtId="0" fontId="0" fillId="0" borderId="19" xfId="0" applyFill="1" applyBorder="1" applyProtection="1">
      <protection hidden="1"/>
    </xf>
    <xf numFmtId="0" fontId="0" fillId="0" borderId="50" xfId="0" applyFill="1" applyBorder="1" applyProtection="1">
      <protection hidden="1"/>
    </xf>
    <xf numFmtId="0" fontId="0" fillId="2" borderId="11" xfId="0" applyFill="1" applyBorder="1" applyProtection="1">
      <protection hidden="1"/>
    </xf>
    <xf numFmtId="0" fontId="0" fillId="2" borderId="28" xfId="0" applyFill="1" applyBorder="1" applyProtection="1">
      <protection hidden="1"/>
    </xf>
    <xf numFmtId="0" fontId="3" fillId="11" borderId="0" xfId="0" applyFont="1" applyFill="1" applyAlignment="1" applyProtection="1">
      <alignment horizontal="right"/>
    </xf>
    <xf numFmtId="0" fontId="0" fillId="2" borderId="4" xfId="0" applyFill="1" applyBorder="1" applyProtection="1"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Protection="1"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2" borderId="1" xfId="0" applyFill="1" applyBorder="1" applyProtection="1"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49" fontId="0" fillId="2" borderId="50" xfId="0" applyNumberFormat="1" applyFill="1" applyBorder="1" applyAlignment="1" applyProtection="1">
      <alignment horizontal="left"/>
      <protection locked="0"/>
    </xf>
    <xf numFmtId="49" fontId="0" fillId="0" borderId="50" xfId="0" applyNumberFormat="1" applyBorder="1" applyAlignment="1" applyProtection="1">
      <alignment horizontal="left"/>
      <protection locked="0"/>
    </xf>
    <xf numFmtId="49" fontId="0" fillId="2" borderId="50" xfId="0" applyNumberFormat="1" applyFont="1" applyFill="1" applyBorder="1" applyAlignment="1" applyProtection="1">
      <alignment horizontal="left"/>
      <protection locked="0"/>
    </xf>
    <xf numFmtId="1" fontId="0" fillId="2" borderId="50" xfId="0" applyNumberFormat="1" applyFill="1" applyBorder="1" applyAlignment="1" applyProtection="1">
      <alignment horizontal="center"/>
      <protection locked="0"/>
    </xf>
    <xf numFmtId="1" fontId="0" fillId="13" borderId="50" xfId="0" applyNumberFormat="1" applyFill="1" applyBorder="1" applyAlignment="1" applyProtection="1">
      <alignment horizontal="center"/>
      <protection locked="0"/>
    </xf>
    <xf numFmtId="49" fontId="0" fillId="0" borderId="50" xfId="0" applyNumberFormat="1" applyFill="1" applyBorder="1" applyAlignment="1" applyProtection="1">
      <alignment horizontal="left"/>
      <protection locked="0"/>
    </xf>
    <xf numFmtId="0" fontId="0" fillId="2" borderId="50" xfId="0" applyFill="1" applyBorder="1" applyAlignment="1" applyProtection="1">
      <alignment horizontal="center"/>
      <protection locked="0"/>
    </xf>
    <xf numFmtId="0" fontId="0" fillId="13" borderId="50" xfId="0" applyFill="1" applyBorder="1" applyAlignment="1" applyProtection="1">
      <alignment horizontal="center"/>
      <protection locked="0"/>
    </xf>
    <xf numFmtId="49" fontId="0" fillId="2" borderId="50" xfId="0" applyNumberFormat="1" applyFill="1" applyBorder="1" applyProtection="1">
      <protection locked="0"/>
    </xf>
    <xf numFmtId="49" fontId="0" fillId="0" borderId="50" xfId="0" applyNumberFormat="1" applyFill="1" applyBorder="1" applyProtection="1">
      <protection locked="0"/>
    </xf>
    <xf numFmtId="0" fontId="0" fillId="2" borderId="51" xfId="0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16" fontId="0" fillId="0" borderId="0" xfId="0" applyNumberFormat="1" applyProtection="1">
      <protection hidden="1"/>
    </xf>
    <xf numFmtId="49" fontId="0" fillId="0" borderId="12" xfId="0" applyNumberFormat="1" applyBorder="1" applyProtection="1">
      <protection hidden="1"/>
    </xf>
    <xf numFmtId="49" fontId="0" fillId="0" borderId="13" xfId="0" applyNumberFormat="1" applyBorder="1" applyProtection="1">
      <protection hidden="1"/>
    </xf>
    <xf numFmtId="16" fontId="1" fillId="2" borderId="130" xfId="0" applyNumberFormat="1" applyFont="1" applyFill="1" applyBorder="1" applyAlignment="1">
      <alignment horizontal="left"/>
    </xf>
    <xf numFmtId="49" fontId="0" fillId="0" borderId="138" xfId="0" applyNumberFormat="1" applyFill="1" applyBorder="1" applyAlignment="1" applyProtection="1">
      <alignment horizontal="center"/>
    </xf>
    <xf numFmtId="49" fontId="0" fillId="13" borderId="139" xfId="0" applyNumberFormat="1" applyFill="1" applyBorder="1" applyAlignment="1" applyProtection="1">
      <alignment horizontal="center"/>
    </xf>
    <xf numFmtId="1" fontId="0" fillId="2" borderId="140" xfId="0" applyNumberFormat="1" applyFill="1" applyBorder="1" applyAlignment="1" applyProtection="1">
      <alignment horizontal="center"/>
      <protection locked="0"/>
    </xf>
    <xf numFmtId="1" fontId="0" fillId="0" borderId="142" xfId="0" applyNumberFormat="1" applyBorder="1" applyAlignment="1" applyProtection="1">
      <alignment horizontal="center"/>
      <protection locked="0"/>
    </xf>
    <xf numFmtId="1" fontId="0" fillId="2" borderId="142" xfId="0" applyNumberFormat="1" applyFill="1" applyBorder="1" applyAlignment="1" applyProtection="1">
      <alignment horizontal="center"/>
      <protection locked="0"/>
    </xf>
    <xf numFmtId="1" fontId="0" fillId="0" borderId="144" xfId="0" applyNumberFormat="1" applyBorder="1" applyAlignment="1" applyProtection="1">
      <alignment horizontal="center"/>
      <protection locked="0"/>
    </xf>
    <xf numFmtId="1" fontId="0" fillId="2" borderId="141" xfId="0" applyNumberFormat="1" applyFill="1" applyBorder="1" applyAlignment="1" applyProtection="1">
      <alignment horizontal="center"/>
      <protection locked="0"/>
    </xf>
    <xf numFmtId="1" fontId="0" fillId="13" borderId="143" xfId="0" applyNumberFormat="1" applyFill="1" applyBorder="1" applyAlignment="1" applyProtection="1">
      <alignment horizontal="center"/>
      <protection locked="0"/>
    </xf>
    <xf numFmtId="1" fontId="0" fillId="2" borderId="143" xfId="0" applyNumberFormat="1" applyFill="1" applyBorder="1" applyAlignment="1" applyProtection="1">
      <alignment horizontal="center"/>
      <protection locked="0"/>
    </xf>
    <xf numFmtId="1" fontId="0" fillId="13" borderId="145" xfId="0" applyNumberFormat="1" applyFill="1" applyBorder="1" applyAlignment="1" applyProtection="1">
      <alignment horizontal="center"/>
      <protection locked="0"/>
    </xf>
    <xf numFmtId="49" fontId="0" fillId="0" borderId="146" xfId="0" applyNumberFormat="1" applyBorder="1" applyAlignment="1" applyProtection="1">
      <alignment horizontal="center"/>
    </xf>
    <xf numFmtId="49" fontId="0" fillId="0" borderId="147" xfId="0" applyNumberFormat="1" applyBorder="1" applyAlignment="1" applyProtection="1">
      <alignment horizontal="center"/>
    </xf>
    <xf numFmtId="49" fontId="0" fillId="0" borderId="148" xfId="0" applyNumberFormat="1" applyBorder="1" applyAlignment="1" applyProtection="1">
      <alignment horizontal="center"/>
    </xf>
    <xf numFmtId="1" fontId="0" fillId="2" borderId="149" xfId="0" applyNumberFormat="1" applyFill="1" applyBorder="1" applyAlignment="1" applyProtection="1">
      <alignment horizontal="center"/>
      <protection locked="0"/>
    </xf>
    <xf numFmtId="1" fontId="0" fillId="2" borderId="150" xfId="0" applyNumberFormat="1" applyFill="1" applyBorder="1" applyAlignment="1" applyProtection="1">
      <alignment horizontal="center"/>
      <protection locked="0"/>
    </xf>
    <xf numFmtId="1" fontId="0" fillId="2" borderId="151" xfId="0" applyNumberFormat="1" applyFill="1" applyBorder="1" applyAlignment="1" applyProtection="1">
      <alignment horizontal="center"/>
      <protection locked="0"/>
    </xf>
    <xf numFmtId="1" fontId="0" fillId="0" borderId="149" xfId="0" applyNumberFormat="1" applyBorder="1" applyAlignment="1" applyProtection="1">
      <alignment horizontal="center"/>
      <protection locked="0"/>
    </xf>
    <xf numFmtId="1" fontId="0" fillId="0" borderId="150" xfId="0" applyNumberFormat="1" applyBorder="1" applyAlignment="1" applyProtection="1">
      <alignment horizontal="center"/>
      <protection locked="0"/>
    </xf>
    <xf numFmtId="1" fontId="0" fillId="0" borderId="151" xfId="0" applyNumberFormat="1" applyBorder="1" applyAlignment="1" applyProtection="1">
      <alignment horizontal="center"/>
      <protection locked="0"/>
    </xf>
    <xf numFmtId="1" fontId="0" fillId="0" borderId="152" xfId="0" applyNumberFormat="1" applyBorder="1" applyAlignment="1" applyProtection="1">
      <alignment horizontal="center"/>
      <protection locked="0"/>
    </xf>
    <xf numFmtId="1" fontId="0" fillId="0" borderId="153" xfId="0" applyNumberFormat="1" applyBorder="1" applyAlignment="1" applyProtection="1">
      <alignment horizontal="center"/>
      <protection locked="0"/>
    </xf>
    <xf numFmtId="1" fontId="0" fillId="0" borderId="154" xfId="0" applyNumberFormat="1" applyBorder="1" applyAlignment="1" applyProtection="1">
      <alignment horizontal="center"/>
      <protection locked="0"/>
    </xf>
    <xf numFmtId="0" fontId="1" fillId="0" borderId="0" xfId="0" applyFont="1" applyBorder="1"/>
    <xf numFmtId="0" fontId="0" fillId="0" borderId="113" xfId="0" applyFont="1" applyBorder="1" applyAlignment="1">
      <alignment horizontal="center"/>
    </xf>
    <xf numFmtId="0" fontId="0" fillId="0" borderId="155" xfId="0" applyFont="1" applyBorder="1" applyAlignment="1">
      <alignment horizontal="center"/>
    </xf>
    <xf numFmtId="0" fontId="0" fillId="0" borderId="156" xfId="0" applyFont="1" applyBorder="1" applyAlignment="1">
      <alignment horizontal="center"/>
    </xf>
    <xf numFmtId="0" fontId="0" fillId="2" borderId="46" xfId="0" applyFill="1" applyBorder="1" applyAlignment="1" applyProtection="1">
      <alignment horizontal="center" vertical="center"/>
    </xf>
    <xf numFmtId="0" fontId="0" fillId="2" borderId="37" xfId="0" applyFill="1" applyBorder="1" applyAlignment="1" applyProtection="1">
      <alignment horizontal="center" vertical="center"/>
    </xf>
    <xf numFmtId="0" fontId="0" fillId="2" borderId="38" xfId="0" applyFill="1" applyBorder="1" applyAlignment="1" applyProtection="1">
      <alignment horizontal="center" vertical="center"/>
    </xf>
    <xf numFmtId="0" fontId="0" fillId="13" borderId="46" xfId="0" applyFill="1" applyBorder="1" applyAlignment="1" applyProtection="1">
      <alignment horizontal="center" vertical="center"/>
    </xf>
    <xf numFmtId="0" fontId="0" fillId="13" borderId="37" xfId="0" applyFill="1" applyBorder="1" applyAlignment="1" applyProtection="1">
      <alignment horizontal="center" vertical="center"/>
    </xf>
    <xf numFmtId="0" fontId="0" fillId="13" borderId="38" xfId="0" applyFill="1" applyBorder="1" applyAlignment="1" applyProtection="1">
      <alignment horizontal="center" vertical="center"/>
    </xf>
    <xf numFmtId="0" fontId="2" fillId="2" borderId="45" xfId="0" applyFont="1" applyFill="1" applyBorder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</xf>
    <xf numFmtId="0" fontId="2" fillId="2" borderId="38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hartsheet" Target="chartsheets/sheet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hartsheet" Target="chartsheets/sheet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5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autoTitleDeleted val="1"/>
    <c:plotArea>
      <c:layout>
        <c:manualLayout>
          <c:layoutTarget val="inner"/>
          <c:xMode val="edge"/>
          <c:yMode val="edge"/>
          <c:x val="0.23424022611642564"/>
          <c:y val="9.8614431185651316E-2"/>
          <c:w val="0.51914262037575298"/>
          <c:h val="0.80536915215228422"/>
        </c:manualLayout>
      </c:layout>
      <c:radarChart>
        <c:radarStyle val="marker"/>
        <c:varyColors val="0"/>
        <c:ser>
          <c:idx val="0"/>
          <c:order val="0"/>
          <c:tx>
            <c:strRef>
              <c:f>'CLAC RADAR CHART'!$B$2</c:f>
              <c:strCache>
                <c:ptCount val="1"/>
                <c:pt idx="0">
                  <c:v>0</c:v>
                </c:pt>
              </c:strCache>
            </c:strRef>
          </c:tx>
          <c:cat>
            <c:strRef>
              <c:f>'CLAC RADAR CHART'!$A$3:$A$8</c:f>
              <c:strCache>
                <c:ptCount val="6"/>
                <c:pt idx="0">
                  <c:v>1.1 Behavior regulation</c:v>
                </c:pt>
                <c:pt idx="1">
                  <c:v>1.2 Social interaction </c:v>
                </c:pt>
                <c:pt idx="2">
                  <c:v>1.3 Joint attention </c:v>
                </c:pt>
                <c:pt idx="3">
                  <c:v>1.4 Emotions</c:v>
                </c:pt>
                <c:pt idx="4">
                  <c:v>1.5 Needs</c:v>
                </c:pt>
                <c:pt idx="5">
                  <c:v>1.6 Decisions</c:v>
                </c:pt>
              </c:strCache>
            </c:strRef>
          </c:cat>
          <c:val>
            <c:numRef>
              <c:f>'CLAC RADAR CHART'!$B$3:$B$8</c:f>
              <c:numCache>
                <c:formatCode>0.00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F4-2046-9BEC-03B9F304550F}"/>
            </c:ext>
          </c:extLst>
        </c:ser>
        <c:ser>
          <c:idx val="1"/>
          <c:order val="1"/>
          <c:tx>
            <c:strRef>
              <c:f>'CLAC RADAR CHART'!$C$2</c:f>
              <c:strCache>
                <c:ptCount val="1"/>
                <c:pt idx="0">
                  <c:v>0</c:v>
                </c:pt>
              </c:strCache>
            </c:strRef>
          </c:tx>
          <c:cat>
            <c:strRef>
              <c:f>'CLAC RADAR CHART'!$A$3:$A$8</c:f>
              <c:strCache>
                <c:ptCount val="6"/>
                <c:pt idx="0">
                  <c:v>1.1 Behavior regulation</c:v>
                </c:pt>
                <c:pt idx="1">
                  <c:v>1.2 Social interaction </c:v>
                </c:pt>
                <c:pt idx="2">
                  <c:v>1.3 Joint attention </c:v>
                </c:pt>
                <c:pt idx="3">
                  <c:v>1.4 Emotions</c:v>
                </c:pt>
                <c:pt idx="4">
                  <c:v>1.5 Needs</c:v>
                </c:pt>
                <c:pt idx="5">
                  <c:v>1.6 Decisions</c:v>
                </c:pt>
              </c:strCache>
            </c:strRef>
          </c:cat>
          <c:val>
            <c:numRef>
              <c:f>'CLAC RADAR CHART'!$C$3:$C$8</c:f>
              <c:numCache>
                <c:formatCode>0.00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8F4-2046-9BEC-03B9F304550F}"/>
            </c:ext>
          </c:extLst>
        </c:ser>
        <c:ser>
          <c:idx val="2"/>
          <c:order val="2"/>
          <c:tx>
            <c:strRef>
              <c:f>'CLAC RADAR CHART'!$D$2</c:f>
              <c:strCache>
                <c:ptCount val="1"/>
                <c:pt idx="0">
                  <c:v>0</c:v>
                </c:pt>
              </c:strCache>
            </c:strRef>
          </c:tx>
          <c:cat>
            <c:strRef>
              <c:f>'CLAC RADAR CHART'!$A$3:$A$8</c:f>
              <c:strCache>
                <c:ptCount val="6"/>
                <c:pt idx="0">
                  <c:v>1.1 Behavior regulation</c:v>
                </c:pt>
                <c:pt idx="1">
                  <c:v>1.2 Social interaction </c:v>
                </c:pt>
                <c:pt idx="2">
                  <c:v>1.3 Joint attention </c:v>
                </c:pt>
                <c:pt idx="3">
                  <c:v>1.4 Emotions</c:v>
                </c:pt>
                <c:pt idx="4">
                  <c:v>1.5 Needs</c:v>
                </c:pt>
                <c:pt idx="5">
                  <c:v>1.6 Decisions</c:v>
                </c:pt>
              </c:strCache>
            </c:strRef>
          </c:cat>
          <c:val>
            <c:numRef>
              <c:f>'CLAC RADAR CHART'!$D$3:$D$8</c:f>
              <c:numCache>
                <c:formatCode>0.00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8F4-2046-9BEC-03B9F304550F}"/>
            </c:ext>
          </c:extLst>
        </c:ser>
        <c:ser>
          <c:idx val="3"/>
          <c:order val="3"/>
          <c:tx>
            <c:strRef>
              <c:f>'CLAC RADAR CHART'!$E$2</c:f>
              <c:strCache>
                <c:ptCount val="1"/>
                <c:pt idx="0">
                  <c:v>0</c:v>
                </c:pt>
              </c:strCache>
            </c:strRef>
          </c:tx>
          <c:cat>
            <c:strRef>
              <c:f>'CLAC RADAR CHART'!$A$3:$A$8</c:f>
              <c:strCache>
                <c:ptCount val="6"/>
                <c:pt idx="0">
                  <c:v>1.1 Behavior regulation</c:v>
                </c:pt>
                <c:pt idx="1">
                  <c:v>1.2 Social interaction </c:v>
                </c:pt>
                <c:pt idx="2">
                  <c:v>1.3 Joint attention </c:v>
                </c:pt>
                <c:pt idx="3">
                  <c:v>1.4 Emotions</c:v>
                </c:pt>
                <c:pt idx="4">
                  <c:v>1.5 Needs</c:v>
                </c:pt>
                <c:pt idx="5">
                  <c:v>1.6 Decisions</c:v>
                </c:pt>
              </c:strCache>
            </c:strRef>
          </c:cat>
          <c:val>
            <c:numRef>
              <c:f>'CLAC RADAR CHART'!$E$3:$E$8</c:f>
              <c:numCache>
                <c:formatCode>0.00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8F4-2046-9BEC-03B9F3045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794024"/>
        <c:axId val="199753304"/>
      </c:radarChart>
      <c:catAx>
        <c:axId val="13579402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99753304"/>
        <c:crosses val="autoZero"/>
        <c:auto val="1"/>
        <c:lblAlgn val="ctr"/>
        <c:lblOffset val="100"/>
        <c:noMultiLvlLbl val="0"/>
      </c:catAx>
      <c:valAx>
        <c:axId val="199753304"/>
        <c:scaling>
          <c:orientation val="minMax"/>
          <c:max val="4"/>
          <c:min val="0"/>
        </c:scaling>
        <c:delete val="0"/>
        <c:axPos val="l"/>
        <c:majorGridlines/>
        <c:numFmt formatCode="[&lt;1]&quot;&quot;;#,##0.0" sourceLinked="0"/>
        <c:majorTickMark val="out"/>
        <c:minorTickMark val="none"/>
        <c:tickLblPos val="nextTo"/>
        <c:crossAx val="135794024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8.0113015192196779E-3"/>
          <c:y val="0.83868684055839204"/>
          <c:w val="0.36356482969713066"/>
          <c:h val="0.1532700094753866"/>
        </c:manualLayout>
      </c:layout>
      <c:overlay val="0"/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autoTitleDeleted val="1"/>
    <c:plotArea>
      <c:layout>
        <c:manualLayout>
          <c:layoutTarget val="inner"/>
          <c:xMode val="edge"/>
          <c:yMode val="edge"/>
          <c:x val="0.27192333776972533"/>
          <c:y val="0.10500863085094415"/>
          <c:w val="0.47847493209115782"/>
          <c:h val="0.74268130211516759"/>
        </c:manualLayout>
      </c:layout>
      <c:radarChart>
        <c:radarStyle val="marker"/>
        <c:varyColors val="0"/>
        <c:ser>
          <c:idx val="0"/>
          <c:order val="0"/>
          <c:tx>
            <c:strRef>
              <c:f>'CLAC RADAR CHART'!$B$10</c:f>
              <c:strCache>
                <c:ptCount val="1"/>
                <c:pt idx="0">
                  <c:v>0</c:v>
                </c:pt>
              </c:strCache>
            </c:strRef>
          </c:tx>
          <c:cat>
            <c:strRef>
              <c:f>'CLAC RADAR CHART'!$A$11:$A$16</c:f>
              <c:strCache>
                <c:ptCount val="6"/>
                <c:pt idx="0">
                  <c:v>2.1 Signal production</c:v>
                </c:pt>
                <c:pt idx="1">
                  <c:v>2.2 Signal perception</c:v>
                </c:pt>
                <c:pt idx="2">
                  <c:v>2.3 Interaction</c:v>
                </c:pt>
                <c:pt idx="3">
                  <c:v>3. Perception</c:v>
                </c:pt>
                <c:pt idx="4">
                  <c:v>4. Orientation</c:v>
                </c:pt>
                <c:pt idx="5">
                  <c:v>5. Motor skills</c:v>
                </c:pt>
              </c:strCache>
            </c:strRef>
          </c:cat>
          <c:val>
            <c:numRef>
              <c:f>'CLAC RADAR CHART'!$B$11:$B$16</c:f>
              <c:numCache>
                <c:formatCode>0.00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23-FE47-AFF8-CD57B5C96551}"/>
            </c:ext>
          </c:extLst>
        </c:ser>
        <c:ser>
          <c:idx val="1"/>
          <c:order val="1"/>
          <c:tx>
            <c:strRef>
              <c:f>'CLAC RADAR CHART'!$C$10</c:f>
              <c:strCache>
                <c:ptCount val="1"/>
                <c:pt idx="0">
                  <c:v>0</c:v>
                </c:pt>
              </c:strCache>
            </c:strRef>
          </c:tx>
          <c:cat>
            <c:strRef>
              <c:f>'CLAC RADAR CHART'!$A$11:$A$16</c:f>
              <c:strCache>
                <c:ptCount val="6"/>
                <c:pt idx="0">
                  <c:v>2.1 Signal production</c:v>
                </c:pt>
                <c:pt idx="1">
                  <c:v>2.2 Signal perception</c:v>
                </c:pt>
                <c:pt idx="2">
                  <c:v>2.3 Interaction</c:v>
                </c:pt>
                <c:pt idx="3">
                  <c:v>3. Perception</c:v>
                </c:pt>
                <c:pt idx="4">
                  <c:v>4. Orientation</c:v>
                </c:pt>
                <c:pt idx="5">
                  <c:v>5. Motor skills</c:v>
                </c:pt>
              </c:strCache>
            </c:strRef>
          </c:cat>
          <c:val>
            <c:numRef>
              <c:f>'CLAC RADAR CHART'!$C$11:$C$16</c:f>
              <c:numCache>
                <c:formatCode>0.00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C23-FE47-AFF8-CD57B5C96551}"/>
            </c:ext>
          </c:extLst>
        </c:ser>
        <c:ser>
          <c:idx val="2"/>
          <c:order val="2"/>
          <c:tx>
            <c:strRef>
              <c:f>'CLAC RADAR CHART'!$D$10</c:f>
              <c:strCache>
                <c:ptCount val="1"/>
                <c:pt idx="0">
                  <c:v>0</c:v>
                </c:pt>
              </c:strCache>
            </c:strRef>
          </c:tx>
          <c:cat>
            <c:strRef>
              <c:f>'CLAC RADAR CHART'!$A$11:$A$16</c:f>
              <c:strCache>
                <c:ptCount val="6"/>
                <c:pt idx="0">
                  <c:v>2.1 Signal production</c:v>
                </c:pt>
                <c:pt idx="1">
                  <c:v>2.2 Signal perception</c:v>
                </c:pt>
                <c:pt idx="2">
                  <c:v>2.3 Interaction</c:v>
                </c:pt>
                <c:pt idx="3">
                  <c:v>3. Perception</c:v>
                </c:pt>
                <c:pt idx="4">
                  <c:v>4. Orientation</c:v>
                </c:pt>
                <c:pt idx="5">
                  <c:v>5. Motor skills</c:v>
                </c:pt>
              </c:strCache>
            </c:strRef>
          </c:cat>
          <c:val>
            <c:numRef>
              <c:f>'CLAC RADAR CHART'!$D$11:$D$16</c:f>
              <c:numCache>
                <c:formatCode>0.00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C23-FE47-AFF8-CD57B5C96551}"/>
            </c:ext>
          </c:extLst>
        </c:ser>
        <c:ser>
          <c:idx val="3"/>
          <c:order val="3"/>
          <c:tx>
            <c:strRef>
              <c:f>'CLAC RADAR CHART'!$E$10</c:f>
              <c:strCache>
                <c:ptCount val="1"/>
                <c:pt idx="0">
                  <c:v>0</c:v>
                </c:pt>
              </c:strCache>
            </c:strRef>
          </c:tx>
          <c:cat>
            <c:strRef>
              <c:f>'CLAC RADAR CHART'!$A$11:$A$16</c:f>
              <c:strCache>
                <c:ptCount val="6"/>
                <c:pt idx="0">
                  <c:v>2.1 Signal production</c:v>
                </c:pt>
                <c:pt idx="1">
                  <c:v>2.2 Signal perception</c:v>
                </c:pt>
                <c:pt idx="2">
                  <c:v>2.3 Interaction</c:v>
                </c:pt>
                <c:pt idx="3">
                  <c:v>3. Perception</c:v>
                </c:pt>
                <c:pt idx="4">
                  <c:v>4. Orientation</c:v>
                </c:pt>
                <c:pt idx="5">
                  <c:v>5. Motor skills</c:v>
                </c:pt>
              </c:strCache>
            </c:strRef>
          </c:cat>
          <c:val>
            <c:numRef>
              <c:f>'CLAC RADAR CHART'!$E$11:$E$16</c:f>
              <c:numCache>
                <c:formatCode>0.00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C23-FE47-AFF8-CD57B5C96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458136"/>
        <c:axId val="392610200"/>
      </c:radarChart>
      <c:catAx>
        <c:axId val="19845813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392610200"/>
        <c:crosses val="autoZero"/>
        <c:auto val="1"/>
        <c:lblAlgn val="ctr"/>
        <c:lblOffset val="100"/>
        <c:noMultiLvlLbl val="0"/>
      </c:catAx>
      <c:valAx>
        <c:axId val="392610200"/>
        <c:scaling>
          <c:orientation val="minMax"/>
          <c:max val="4"/>
          <c:min val="0"/>
        </c:scaling>
        <c:delete val="0"/>
        <c:axPos val="l"/>
        <c:majorGridlines/>
        <c:numFmt formatCode="[&lt;1]&quot;&quot;;#,##0.0" sourceLinked="0"/>
        <c:majorTickMark val="out"/>
        <c:minorTickMark val="none"/>
        <c:tickLblPos val="nextTo"/>
        <c:crossAx val="198458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4581273880735651E-4"/>
          <c:y val="0.84516627281767653"/>
          <c:w val="0.38730767618103562"/>
          <c:h val="0.15318857707747829"/>
        </c:manualLayout>
      </c:layout>
      <c:overlay val="0"/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chart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94" workbookViewId="0" zoomToFit="1"/>
  </sheetViews>
  <sheetProtection algorithmName="SHA-512" hashValue="NexVELaD9uszFjDSAXfdMcURsDbybsVI8QVXPk0GiTSvtm2ZXp0Jj1OLbZJISB658g/+WSrVXqbSTpUI2E7hew==" saltValue="tndLkdQvsRu6+wSuGAHuoQ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horizontalDpi="1200" verticalDpi="1200" r:id="rId1"/>
  <headerFooter>
    <oddHeader>&amp;L&amp;D&amp;CResults OCS-R - version 1.06&amp;R&amp;G</oddHeader>
    <oddFooter>&amp;LScholz, Wagner, Stegkemper (2019)&amp;R&amp;G</oddFooter>
  </headerFooter>
  <drawing r:id="rId2"/>
  <legacyDrawingHF r:id="rId3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94" workbookViewId="0" zoomToFit="1"/>
  </sheetViews>
  <sheetProtection algorithmName="SHA-512" hashValue="CxpoIVgfxNrZpJzv4IB+fMwoJKg3ILoonWM/d5F6WiJvOPP/pYWzQGquh6Vs0qjK3OHEQ1fkbv7EyVovQvTVWA==" saltValue="n1BelJZYJeeAwC1jAcI9/Q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horizontalDpi="1200" verticalDpi="1200" r:id="rId1"/>
  <headerFooter>
    <oddHeader>&amp;L&amp;D&amp;CResults OCS-R - version 1.06&amp;R&amp;G</oddHeader>
    <oddFooter>&amp;LScholz, Wagner, Stegkemper (2019)&amp;R&amp;G</oddFooter>
  </headerFooter>
  <drawing r:id="rId2"/>
  <legacyDrawingHF r:id="rId3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3702" cy="5998723"/>
    <xdr:graphicFrame macro="">
      <xdr:nvGraphicFramePr>
        <xdr:cNvPr id="2" name="Diagramm 1">
          <a:extLst>
            <a:ext uri="{FF2B5EF4-FFF2-40B4-BE49-F238E27FC236}">
              <a16:creationId xmlns="" xmlns:a16="http://schemas.microsoft.com/office/drawing/2014/main" id="{00000000-0008-0000-1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0.8061</cdr:x>
      <cdr:y>0.80872</cdr:y>
    </cdr:from>
    <cdr:to>
      <cdr:x>0.96638</cdr:x>
      <cdr:y>0.84383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7496393" y="4857023"/>
          <a:ext cx="1490554" cy="2108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</cdr:x>
      <cdr:y>0.08652</cdr:y>
    </cdr:from>
    <cdr:to>
      <cdr:x>0.20481</cdr:x>
      <cdr:y>0.18582</cdr:y>
    </cdr:to>
    <cdr:grpSp>
      <cdr:nvGrpSpPr>
        <cdr:cNvPr id="8" name="Gruppieren 7">
          <a:extLst xmlns:a="http://schemas.openxmlformats.org/drawingml/2006/main">
            <a:ext uri="{FF2B5EF4-FFF2-40B4-BE49-F238E27FC236}">
              <a16:creationId xmlns="" xmlns:a16="http://schemas.microsoft.com/office/drawing/2014/main" id="{8B4E88F6-F031-3A4D-B643-EC48F22AEC97}"/>
            </a:ext>
          </a:extLst>
        </cdr:cNvPr>
        <cdr:cNvGrpSpPr/>
      </cdr:nvGrpSpPr>
      <cdr:grpSpPr>
        <a:xfrm xmlns:a="http://schemas.openxmlformats.org/drawingml/2006/main">
          <a:off x="0" y="519010"/>
          <a:ext cx="1899347" cy="595673"/>
          <a:chOff x="7396493" y="159545"/>
          <a:chExt cx="1904241" cy="595128"/>
        </a:xfrm>
      </cdr:grpSpPr>
      <cdr:sp macro="" textlink="'BASIC DATA'!$C$2">
        <cdr:nvSpPr>
          <cdr:cNvPr id="4" name="Textfeld 3"/>
          <cdr:cNvSpPr txBox="1"/>
        </cdr:nvSpPr>
        <cdr:spPr>
          <a:xfrm xmlns:a="http://schemas.openxmlformats.org/drawingml/2006/main">
            <a:off x="7403820" y="329712"/>
            <a:ext cx="1896914" cy="23677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pPr algn="l"/>
            <a:fld id="{6475F3A9-0B34-43B9-8FEC-BBA0B0B5BFAF}" type="TxLink">
              <a:rPr lang="en-US" sz="1000" b="1" i="0" u="none" strike="noStrike">
                <a:solidFill>
                  <a:srgbClr val="000000"/>
                </a:solidFill>
                <a:latin typeface="Calibri"/>
              </a:rPr>
              <a:pPr algn="l"/>
              <a:t> </a:t>
            </a:fld>
            <a:endParaRPr lang="de-DE" sz="200" b="1"/>
          </a:p>
        </cdr:txBody>
      </cdr:sp>
      <cdr:sp macro="" textlink="'BASIC DATA'!$C$3">
        <cdr:nvSpPr>
          <cdr:cNvPr id="5" name="Textfeld 1"/>
          <cdr:cNvSpPr txBox="1"/>
        </cdr:nvSpPr>
        <cdr:spPr>
          <a:xfrm xmlns:a="http://schemas.openxmlformats.org/drawingml/2006/main">
            <a:off x="7400192" y="159545"/>
            <a:ext cx="1897673" cy="236109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/>
          <a:p xmlns:a="http://schemas.openxmlformats.org/drawingml/2006/main">
            <a:pPr algn="l"/>
            <a:fld id="{5442C171-A70C-4C71-A15D-0F9CDB9992EE}" type="TxLink">
              <a:rPr lang="en-US" sz="1000" b="1" i="0" u="none" strike="noStrike">
                <a:solidFill>
                  <a:srgbClr val="000000"/>
                </a:solidFill>
                <a:latin typeface="Calibri"/>
              </a:rPr>
              <a:pPr algn="l"/>
              <a:t> </a:t>
            </a:fld>
            <a:endParaRPr lang="en-US" sz="800" b="1" i="0" u="none" strike="noStrike">
              <a:solidFill>
                <a:srgbClr val="000000"/>
              </a:solidFill>
              <a:latin typeface="Calibri"/>
            </a:endParaRPr>
          </a:p>
        </cdr:txBody>
      </cdr:sp>
      <cdr:sp macro="" textlink="'BASIC DATA'!$C$5">
        <cdr:nvSpPr>
          <cdr:cNvPr id="6" name="Textfeld 5"/>
          <cdr:cNvSpPr txBox="1"/>
        </cdr:nvSpPr>
        <cdr:spPr>
          <a:xfrm xmlns:a="http://schemas.openxmlformats.org/drawingml/2006/main">
            <a:off x="7396493" y="515494"/>
            <a:ext cx="523470" cy="239179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pPr algn="l"/>
            <a:fld id="{6F8BAA0C-C293-45EA-8EDD-48F800D15E60}" type="TxLink">
              <a:rPr lang="en-US" sz="1000" b="1" i="0" u="none" strike="noStrike">
                <a:solidFill>
                  <a:srgbClr val="000000"/>
                </a:solidFill>
                <a:latin typeface="Calibri"/>
              </a:rPr>
              <a:pPr algn="l"/>
              <a:t> </a:t>
            </a:fld>
            <a:endParaRPr lang="de-DE" sz="400" b="1"/>
          </a:p>
        </cdr:txBody>
      </cdr:sp>
    </cdr:grpSp>
  </cdr:relSizeAnchor>
  <cdr:relSizeAnchor xmlns:cdr="http://schemas.openxmlformats.org/drawingml/2006/chartDrawing">
    <cdr:from>
      <cdr:x>0.00151</cdr:x>
      <cdr:y>1.6685E-7</cdr:y>
    </cdr:from>
    <cdr:to>
      <cdr:x>0.25092</cdr:x>
      <cdr:y>0.08191</cdr:y>
    </cdr:to>
    <cdr:sp macro="" textlink="">
      <cdr:nvSpPr>
        <cdr:cNvPr id="7" name="Textfeld 6"/>
        <cdr:cNvSpPr txBox="1"/>
      </cdr:nvSpPr>
      <cdr:spPr>
        <a:xfrm xmlns:a="http://schemas.openxmlformats.org/drawingml/2006/main">
          <a:off x="14040" y="1"/>
          <a:ext cx="2318980" cy="4909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200" b="1"/>
            <a:t>RADAR</a:t>
          </a:r>
          <a:r>
            <a:rPr lang="de-DE" sz="1200" b="1" baseline="0"/>
            <a:t> CHART</a:t>
          </a:r>
          <a:r>
            <a:rPr lang="de-DE" sz="1200" b="1"/>
            <a:t> - MODULE 1</a:t>
          </a:r>
          <a:r>
            <a:rPr lang="de-DE" sz="1200" b="1" baseline="0"/>
            <a:t> Situation-specific communication</a:t>
          </a:r>
        </a:p>
      </cdr:txBody>
    </cdr:sp>
  </cdr:relSizeAnchor>
  <cdr:relSizeAnchor xmlns:cdr="http://schemas.openxmlformats.org/drawingml/2006/chartDrawing">
    <cdr:from>
      <cdr:x>0.00546</cdr:x>
      <cdr:y>0.07866</cdr:y>
    </cdr:from>
    <cdr:to>
      <cdr:x>0.20924</cdr:x>
      <cdr:y>0.11302</cdr:y>
    </cdr:to>
    <cdr:sp macro="" textlink="">
      <cdr:nvSpPr>
        <cdr:cNvPr id="39" name="Textfeld 1"/>
        <cdr:cNvSpPr txBox="1"/>
      </cdr:nvSpPr>
      <cdr:spPr>
        <a:xfrm xmlns:a="http://schemas.openxmlformats.org/drawingml/2006/main">
          <a:off x="50800" y="473568"/>
          <a:ext cx="1895753" cy="2068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de-DE" sz="800" baseline="0"/>
        </a:p>
      </cdr:txBody>
    </cdr:sp>
  </cdr:relSizeAnchor>
  <cdr:relSizeAnchor xmlns:cdr="http://schemas.openxmlformats.org/drawingml/2006/chartDrawing">
    <cdr:from>
      <cdr:x>0.00546</cdr:x>
      <cdr:y>0.00844</cdr:y>
    </cdr:from>
    <cdr:to>
      <cdr:x>0.20924</cdr:x>
      <cdr:y>0.04279</cdr:y>
    </cdr:to>
    <cdr:sp macro="" textlink="">
      <cdr:nvSpPr>
        <cdr:cNvPr id="40" name="Textfeld 1"/>
        <cdr:cNvSpPr txBox="1"/>
      </cdr:nvSpPr>
      <cdr:spPr>
        <a:xfrm xmlns:a="http://schemas.openxmlformats.org/drawingml/2006/main">
          <a:off x="50800" y="50800"/>
          <a:ext cx="1895753" cy="2068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de-DE" sz="800" baseline="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73702" cy="5998723"/>
    <xdr:graphicFrame macro="">
      <xdr:nvGraphicFramePr>
        <xdr:cNvPr id="2" name="Diagramm 1">
          <a:extLst>
            <a:ext uri="{FF2B5EF4-FFF2-40B4-BE49-F238E27FC236}">
              <a16:creationId xmlns="" xmlns:a16="http://schemas.microsoft.com/office/drawing/2014/main" id="{00000000-0008-0000-1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0.0086</cdr:x>
      <cdr:y>0.00605</cdr:y>
    </cdr:from>
    <cdr:to>
      <cdr:x>0.26974</cdr:x>
      <cdr:y>0.05932</cdr:y>
    </cdr:to>
    <cdr:sp macro="" textlink="">
      <cdr:nvSpPr>
        <cdr:cNvPr id="7" name="Textfeld 6"/>
        <cdr:cNvSpPr txBox="1"/>
      </cdr:nvSpPr>
      <cdr:spPr>
        <a:xfrm xmlns:a="http://schemas.openxmlformats.org/drawingml/2006/main">
          <a:off x="79981" y="36356"/>
          <a:ext cx="2428511" cy="3199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200" b="1"/>
            <a:t>RADAR</a:t>
          </a:r>
          <a:r>
            <a:rPr lang="de-DE" sz="1200" b="1" baseline="0"/>
            <a:t> CHART</a:t>
          </a:r>
          <a:r>
            <a:rPr lang="de-DE" sz="1200" b="1"/>
            <a:t> - MODULE</a:t>
          </a:r>
          <a:r>
            <a:rPr lang="de-DE" sz="1200" b="1" baseline="0"/>
            <a:t> 2-5</a:t>
          </a:r>
          <a:endParaRPr lang="de-DE" sz="1200" b="1"/>
        </a:p>
      </cdr:txBody>
    </cdr:sp>
  </cdr:relSizeAnchor>
  <cdr:relSizeAnchor xmlns:cdr="http://schemas.openxmlformats.org/drawingml/2006/chartDrawing">
    <cdr:from>
      <cdr:x>0.00079</cdr:x>
      <cdr:y>0.09513</cdr:y>
    </cdr:from>
    <cdr:to>
      <cdr:x>0.20748</cdr:x>
      <cdr:y>0.13465</cdr:y>
    </cdr:to>
    <cdr:sp macro="" textlink="'BASIC DATA'!$C$2">
      <cdr:nvSpPr>
        <cdr:cNvPr id="23" name="Textfeld 2"/>
        <cdr:cNvSpPr txBox="1"/>
      </cdr:nvSpPr>
      <cdr:spPr>
        <a:xfrm xmlns:a="http://schemas.openxmlformats.org/drawingml/2006/main">
          <a:off x="7327" y="570468"/>
          <a:ext cx="1922521" cy="2369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D7A3377F-D08E-40D3-93B3-3563BDDAA368}" type="TxLink">
            <a:rPr lang="en-US" sz="1000" b="1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de-DE" sz="100" b="1"/>
        </a:p>
      </cdr:txBody>
    </cdr:sp>
  </cdr:relSizeAnchor>
  <cdr:relSizeAnchor xmlns:cdr="http://schemas.openxmlformats.org/drawingml/2006/chartDrawing">
    <cdr:from>
      <cdr:x>0.0004</cdr:x>
      <cdr:y>0.06673</cdr:y>
    </cdr:from>
    <cdr:to>
      <cdr:x>0.20446</cdr:x>
      <cdr:y>0.10614</cdr:y>
    </cdr:to>
    <cdr:sp macro="" textlink="'BASIC DATA'!$C$3">
      <cdr:nvSpPr>
        <cdr:cNvPr id="24" name="Textfeld 1"/>
        <cdr:cNvSpPr txBox="1"/>
      </cdr:nvSpPr>
      <cdr:spPr>
        <a:xfrm xmlns:a="http://schemas.openxmlformats.org/drawingml/2006/main">
          <a:off x="3700" y="400154"/>
          <a:ext cx="1898058" cy="2363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E446FAFB-3A0A-4855-894A-0B71E28654BB}" type="TxLink">
            <a:rPr lang="en-US" sz="1000" b="1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US" sz="600" b="1" i="0" u="none" strike="noStrike">
            <a:solidFill>
              <a:srgbClr val="000000"/>
            </a:solidFill>
            <a:latin typeface="Calibri"/>
          </a:endParaRPr>
        </a:p>
      </cdr:txBody>
    </cdr:sp>
  </cdr:relSizeAnchor>
  <cdr:relSizeAnchor xmlns:cdr="http://schemas.openxmlformats.org/drawingml/2006/chartDrawing">
    <cdr:from>
      <cdr:x>0</cdr:x>
      <cdr:y>0.12614</cdr:y>
    </cdr:from>
    <cdr:to>
      <cdr:x>0.06233</cdr:x>
      <cdr:y>0.16606</cdr:y>
    </cdr:to>
    <cdr:sp macro="" textlink="'BASIC DATA'!$C$5">
      <cdr:nvSpPr>
        <cdr:cNvPr id="25" name="Textfeld 4"/>
        <cdr:cNvSpPr txBox="1"/>
      </cdr:nvSpPr>
      <cdr:spPr>
        <a:xfrm xmlns:a="http://schemas.openxmlformats.org/drawingml/2006/main">
          <a:off x="0" y="756411"/>
          <a:ext cx="579782" cy="2393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9EB75394-4049-41E6-BB9A-464724BB2578}" type="TxLink">
            <a:rPr lang="en-US" sz="1000" b="1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de-DE" sz="2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Z100"/>
  <sheetViews>
    <sheetView tabSelected="1" zoomScale="130" zoomScaleNormal="130" workbookViewId="0"/>
  </sheetViews>
  <sheetFormatPr baseColWidth="10" defaultColWidth="11.44140625" defaultRowHeight="14.4" x14ac:dyDescent="0.3"/>
  <cols>
    <col min="1" max="1" width="21.109375" style="40" customWidth="1"/>
    <col min="2" max="2" width="43" style="66" bestFit="1" customWidth="1"/>
    <col min="3" max="3" width="43.109375" style="40" customWidth="1"/>
    <col min="4" max="16384" width="11.44140625" style="40"/>
  </cols>
  <sheetData>
    <row r="1" spans="1:52" x14ac:dyDescent="0.3">
      <c r="A1" s="87" t="s">
        <v>289</v>
      </c>
      <c r="B1" s="301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</row>
    <row r="2" spans="1:52" x14ac:dyDescent="0.3">
      <c r="A2" s="74"/>
      <c r="B2" s="298" t="s">
        <v>164</v>
      </c>
      <c r="C2" s="299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</row>
    <row r="3" spans="1:52" x14ac:dyDescent="0.3">
      <c r="A3" s="74"/>
      <c r="B3" s="298" t="s">
        <v>165</v>
      </c>
      <c r="C3" s="299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</row>
    <row r="4" spans="1:52" x14ac:dyDescent="0.3">
      <c r="A4" s="74"/>
      <c r="B4" s="294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</row>
    <row r="5" spans="1:52" x14ac:dyDescent="0.3">
      <c r="A5" s="74"/>
      <c r="B5" s="302" t="s">
        <v>166</v>
      </c>
      <c r="C5" s="303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</row>
    <row r="6" spans="1:52" x14ac:dyDescent="0.3">
      <c r="A6" s="74"/>
      <c r="B6" s="292"/>
      <c r="C6" s="304" t="s">
        <v>167</v>
      </c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</row>
    <row r="7" spans="1:52" x14ac:dyDescent="0.3">
      <c r="A7" s="74"/>
      <c r="B7" s="294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</row>
    <row r="8" spans="1:52" x14ac:dyDescent="0.3">
      <c r="A8" s="74"/>
      <c r="B8" s="298" t="s">
        <v>169</v>
      </c>
      <c r="C8" s="299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</row>
    <row r="9" spans="1:52" x14ac:dyDescent="0.3">
      <c r="A9" s="74"/>
      <c r="B9" s="301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</row>
    <row r="10" spans="1:52" x14ac:dyDescent="0.3">
      <c r="A10" s="74"/>
      <c r="B10" s="301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</row>
    <row r="11" spans="1:52" x14ac:dyDescent="0.3">
      <c r="A11" s="74"/>
      <c r="B11" s="148" t="s">
        <v>168</v>
      </c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</row>
    <row r="12" spans="1:52" x14ac:dyDescent="0.3">
      <c r="A12" s="74">
        <v>1</v>
      </c>
      <c r="B12" s="149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</row>
    <row r="13" spans="1:52" x14ac:dyDescent="0.3">
      <c r="A13" s="74">
        <v>2</v>
      </c>
      <c r="B13" s="150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</row>
    <row r="14" spans="1:52" x14ac:dyDescent="0.3">
      <c r="A14" s="74">
        <v>3</v>
      </c>
      <c r="B14" s="149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</row>
    <row r="15" spans="1:52" x14ac:dyDescent="0.3">
      <c r="A15" s="74">
        <v>4</v>
      </c>
      <c r="B15" s="151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</row>
    <row r="16" spans="1:52" x14ac:dyDescent="0.3">
      <c r="A16" s="74"/>
      <c r="B16" s="300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</row>
    <row r="17" spans="1:52" x14ac:dyDescent="0.3">
      <c r="A17" s="74"/>
      <c r="B17" s="301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</row>
    <row r="18" spans="1:52" x14ac:dyDescent="0.3">
      <c r="A18" s="297"/>
      <c r="B18" s="301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</row>
    <row r="19" spans="1:52" x14ac:dyDescent="0.3">
      <c r="A19" s="297"/>
      <c r="B19" s="301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</row>
    <row r="20" spans="1:52" x14ac:dyDescent="0.3">
      <c r="A20" s="297"/>
      <c r="B20" s="301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</row>
    <row r="21" spans="1:52" x14ac:dyDescent="0.3">
      <c r="A21" s="297"/>
      <c r="B21" s="301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</row>
    <row r="22" spans="1:52" x14ac:dyDescent="0.3">
      <c r="A22" s="297"/>
      <c r="B22" s="301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</row>
    <row r="23" spans="1:52" x14ac:dyDescent="0.3">
      <c r="A23" s="297"/>
      <c r="B23" s="301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</row>
    <row r="24" spans="1:52" x14ac:dyDescent="0.3">
      <c r="A24" s="297"/>
      <c r="B24" s="301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</row>
    <row r="25" spans="1:52" x14ac:dyDescent="0.3">
      <c r="A25" s="297"/>
      <c r="B25" s="301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</row>
    <row r="26" spans="1:52" x14ac:dyDescent="0.3">
      <c r="A26" s="297"/>
      <c r="B26" s="301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</row>
    <row r="27" spans="1:52" x14ac:dyDescent="0.3">
      <c r="A27" s="297"/>
      <c r="B27" s="301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</row>
    <row r="28" spans="1:52" x14ac:dyDescent="0.3">
      <c r="A28" s="297"/>
      <c r="B28" s="301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</row>
    <row r="29" spans="1:52" x14ac:dyDescent="0.3">
      <c r="A29" s="297"/>
      <c r="B29" s="301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</row>
    <row r="30" spans="1:52" x14ac:dyDescent="0.3">
      <c r="A30" s="297"/>
      <c r="B30" s="301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</row>
    <row r="31" spans="1:52" x14ac:dyDescent="0.3">
      <c r="A31" s="297"/>
      <c r="B31" s="301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5"/>
      <c r="AW31" s="255"/>
      <c r="AX31" s="255"/>
      <c r="AY31" s="255"/>
      <c r="AZ31" s="255"/>
    </row>
    <row r="32" spans="1:52" x14ac:dyDescent="0.3">
      <c r="A32" s="297"/>
      <c r="B32" s="301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</row>
    <row r="33" spans="1:52" x14ac:dyDescent="0.3">
      <c r="A33" s="297"/>
      <c r="B33" s="301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</row>
    <row r="34" spans="1:52" x14ac:dyDescent="0.3">
      <c r="A34" s="297"/>
      <c r="B34" s="301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</row>
    <row r="35" spans="1:52" x14ac:dyDescent="0.3">
      <c r="A35" s="297"/>
      <c r="B35" s="301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</row>
    <row r="36" spans="1:52" x14ac:dyDescent="0.3">
      <c r="A36" s="297"/>
      <c r="B36" s="301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</row>
    <row r="37" spans="1:52" x14ac:dyDescent="0.3">
      <c r="A37" s="297"/>
      <c r="B37" s="301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</row>
    <row r="38" spans="1:52" x14ac:dyDescent="0.3">
      <c r="A38" s="297"/>
      <c r="B38" s="301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</row>
    <row r="39" spans="1:52" x14ac:dyDescent="0.3">
      <c r="A39" s="297"/>
      <c r="B39" s="301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  <c r="AP39" s="255"/>
      <c r="AQ39" s="255"/>
      <c r="AR39" s="255"/>
      <c r="AS39" s="255"/>
      <c r="AT39" s="255"/>
      <c r="AU39" s="255"/>
      <c r="AV39" s="255"/>
      <c r="AW39" s="255"/>
      <c r="AX39" s="255"/>
      <c r="AY39" s="255"/>
      <c r="AZ39" s="255"/>
    </row>
    <row r="40" spans="1:52" x14ac:dyDescent="0.3">
      <c r="A40" s="297"/>
      <c r="B40" s="301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5"/>
      <c r="AP40" s="255"/>
      <c r="AQ40" s="255"/>
      <c r="AR40" s="255"/>
      <c r="AS40" s="255"/>
      <c r="AT40" s="255"/>
      <c r="AU40" s="255"/>
      <c r="AV40" s="255"/>
      <c r="AW40" s="255"/>
      <c r="AX40" s="255"/>
      <c r="AY40" s="255"/>
      <c r="AZ40" s="255"/>
    </row>
    <row r="41" spans="1:52" x14ac:dyDescent="0.3">
      <c r="A41" s="297"/>
      <c r="B41" s="301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</row>
    <row r="42" spans="1:52" x14ac:dyDescent="0.3">
      <c r="A42" s="297"/>
      <c r="B42" s="301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</row>
    <row r="43" spans="1:52" x14ac:dyDescent="0.3">
      <c r="A43" s="297"/>
      <c r="B43" s="301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</row>
    <row r="44" spans="1:52" x14ac:dyDescent="0.3">
      <c r="A44" s="297"/>
      <c r="B44" s="301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</row>
    <row r="45" spans="1:52" x14ac:dyDescent="0.3">
      <c r="A45" s="297"/>
      <c r="B45" s="301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  <c r="AP45" s="255"/>
      <c r="AQ45" s="255"/>
      <c r="AR45" s="255"/>
      <c r="AS45" s="255"/>
      <c r="AT45" s="255"/>
      <c r="AU45" s="255"/>
      <c r="AV45" s="255"/>
      <c r="AW45" s="255"/>
      <c r="AX45" s="255"/>
      <c r="AY45" s="255"/>
      <c r="AZ45" s="255"/>
    </row>
    <row r="46" spans="1:52" x14ac:dyDescent="0.3">
      <c r="A46" s="297"/>
      <c r="B46" s="301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</row>
    <row r="47" spans="1:52" x14ac:dyDescent="0.3">
      <c r="A47" s="297"/>
      <c r="B47" s="301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</row>
    <row r="48" spans="1:52" x14ac:dyDescent="0.3">
      <c r="A48" s="297"/>
      <c r="B48" s="301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</row>
    <row r="49" spans="1:52" x14ac:dyDescent="0.3">
      <c r="A49" s="297"/>
      <c r="B49" s="301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</row>
    <row r="50" spans="1:52" x14ac:dyDescent="0.3">
      <c r="A50" s="297"/>
      <c r="B50" s="301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</row>
    <row r="51" spans="1:52" x14ac:dyDescent="0.3">
      <c r="A51" s="297"/>
      <c r="B51" s="301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</row>
    <row r="52" spans="1:52" x14ac:dyDescent="0.3">
      <c r="A52" s="297"/>
      <c r="B52" s="301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55"/>
      <c r="AV52" s="255"/>
      <c r="AW52" s="255"/>
      <c r="AX52" s="255"/>
      <c r="AY52" s="255"/>
      <c r="AZ52" s="255"/>
    </row>
    <row r="53" spans="1:52" x14ac:dyDescent="0.3">
      <c r="A53" s="297"/>
      <c r="B53" s="301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/>
      <c r="AW53" s="255"/>
      <c r="AX53" s="255"/>
      <c r="AY53" s="255"/>
      <c r="AZ53" s="255"/>
    </row>
    <row r="54" spans="1:52" x14ac:dyDescent="0.3">
      <c r="A54" s="297"/>
      <c r="B54" s="301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  <c r="AW54" s="255"/>
      <c r="AX54" s="255"/>
      <c r="AY54" s="255"/>
      <c r="AZ54" s="255"/>
    </row>
    <row r="55" spans="1:52" x14ac:dyDescent="0.3">
      <c r="A55" s="297"/>
      <c r="B55" s="301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  <c r="AZ55" s="255"/>
    </row>
    <row r="56" spans="1:52" x14ac:dyDescent="0.3">
      <c r="A56" s="297"/>
      <c r="B56" s="301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  <c r="AZ56" s="255"/>
    </row>
    <row r="57" spans="1:52" x14ac:dyDescent="0.3">
      <c r="A57" s="297"/>
      <c r="B57" s="301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  <c r="AZ57" s="255"/>
    </row>
    <row r="58" spans="1:52" x14ac:dyDescent="0.3">
      <c r="A58" s="297"/>
      <c r="B58" s="301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  <c r="AP58" s="255"/>
      <c r="AQ58" s="255"/>
      <c r="AR58" s="255"/>
      <c r="AS58" s="255"/>
      <c r="AT58" s="255"/>
      <c r="AU58" s="255"/>
      <c r="AV58" s="255"/>
      <c r="AW58" s="255"/>
      <c r="AX58" s="255"/>
      <c r="AY58" s="255"/>
      <c r="AZ58" s="255"/>
    </row>
    <row r="59" spans="1:52" x14ac:dyDescent="0.3">
      <c r="A59" s="297"/>
      <c r="B59" s="301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5"/>
      <c r="AY59" s="255"/>
      <c r="AZ59" s="255"/>
    </row>
    <row r="60" spans="1:52" x14ac:dyDescent="0.3">
      <c r="A60" s="297"/>
      <c r="B60" s="301"/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255"/>
      <c r="AK60" s="255"/>
      <c r="AL60" s="255"/>
      <c r="AM60" s="255"/>
      <c r="AN60" s="255"/>
      <c r="AO60" s="255"/>
      <c r="AP60" s="255"/>
      <c r="AQ60" s="255"/>
      <c r="AR60" s="255"/>
      <c r="AS60" s="255"/>
      <c r="AT60" s="255"/>
      <c r="AU60" s="255"/>
      <c r="AV60" s="255"/>
      <c r="AW60" s="255"/>
      <c r="AX60" s="255"/>
      <c r="AY60" s="255"/>
      <c r="AZ60" s="255"/>
    </row>
    <row r="61" spans="1:52" x14ac:dyDescent="0.3">
      <c r="A61" s="297"/>
      <c r="B61" s="301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  <c r="AI61" s="255"/>
      <c r="AJ61" s="255"/>
      <c r="AK61" s="255"/>
      <c r="AL61" s="255"/>
      <c r="AM61" s="255"/>
      <c r="AN61" s="255"/>
      <c r="AO61" s="255"/>
      <c r="AP61" s="255"/>
      <c r="AQ61" s="255"/>
      <c r="AR61" s="255"/>
      <c r="AS61" s="255"/>
      <c r="AT61" s="255"/>
      <c r="AU61" s="255"/>
      <c r="AV61" s="255"/>
      <c r="AW61" s="255"/>
      <c r="AX61" s="255"/>
      <c r="AY61" s="255"/>
      <c r="AZ61" s="255"/>
    </row>
    <row r="62" spans="1:52" x14ac:dyDescent="0.3">
      <c r="A62" s="297"/>
      <c r="B62" s="301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5"/>
      <c r="AJ62" s="255"/>
      <c r="AK62" s="255"/>
      <c r="AL62" s="255"/>
      <c r="AM62" s="255"/>
      <c r="AN62" s="255"/>
      <c r="AO62" s="255"/>
      <c r="AP62" s="255"/>
      <c r="AQ62" s="255"/>
      <c r="AR62" s="255"/>
      <c r="AS62" s="255"/>
      <c r="AT62" s="255"/>
      <c r="AU62" s="255"/>
      <c r="AV62" s="255"/>
      <c r="AW62" s="255"/>
      <c r="AX62" s="255"/>
      <c r="AY62" s="255"/>
      <c r="AZ62" s="255"/>
    </row>
    <row r="63" spans="1:52" x14ac:dyDescent="0.3">
      <c r="A63" s="297"/>
      <c r="B63" s="301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  <c r="AI63" s="255"/>
      <c r="AJ63" s="255"/>
      <c r="AK63" s="255"/>
      <c r="AL63" s="255"/>
      <c r="AM63" s="255"/>
      <c r="AN63" s="255"/>
      <c r="AO63" s="255"/>
      <c r="AP63" s="255"/>
      <c r="AQ63" s="255"/>
      <c r="AR63" s="255"/>
      <c r="AS63" s="255"/>
      <c r="AT63" s="255"/>
      <c r="AU63" s="255"/>
      <c r="AV63" s="255"/>
      <c r="AW63" s="255"/>
      <c r="AX63" s="255"/>
      <c r="AY63" s="255"/>
      <c r="AZ63" s="255"/>
    </row>
    <row r="64" spans="1:52" x14ac:dyDescent="0.3">
      <c r="B64" s="301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255"/>
      <c r="AE64" s="255"/>
      <c r="AF64" s="255"/>
      <c r="AG64" s="255"/>
      <c r="AH64" s="255"/>
      <c r="AI64" s="255"/>
      <c r="AJ64" s="255"/>
      <c r="AK64" s="255"/>
      <c r="AL64" s="255"/>
      <c r="AM64" s="255"/>
      <c r="AN64" s="255"/>
      <c r="AO64" s="255"/>
      <c r="AP64" s="255"/>
      <c r="AQ64" s="255"/>
      <c r="AR64" s="255"/>
      <c r="AS64" s="255"/>
      <c r="AT64" s="255"/>
      <c r="AU64" s="255"/>
      <c r="AV64" s="255"/>
      <c r="AW64" s="255"/>
      <c r="AX64" s="255"/>
      <c r="AY64" s="255"/>
      <c r="AZ64" s="255"/>
    </row>
    <row r="65" spans="2:52" x14ac:dyDescent="0.3">
      <c r="B65" s="301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255"/>
    </row>
    <row r="66" spans="2:52" x14ac:dyDescent="0.3">
      <c r="B66" s="301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  <c r="AH66" s="255"/>
      <c r="AI66" s="255"/>
      <c r="AJ66" s="255"/>
      <c r="AK66" s="255"/>
      <c r="AL66" s="255"/>
      <c r="AM66" s="255"/>
      <c r="AN66" s="255"/>
      <c r="AO66" s="255"/>
      <c r="AP66" s="255"/>
      <c r="AQ66" s="255"/>
      <c r="AR66" s="255"/>
      <c r="AS66" s="255"/>
      <c r="AT66" s="255"/>
      <c r="AU66" s="255"/>
      <c r="AV66" s="255"/>
      <c r="AW66" s="255"/>
      <c r="AX66" s="255"/>
      <c r="AY66" s="255"/>
      <c r="AZ66" s="255"/>
    </row>
    <row r="67" spans="2:52" x14ac:dyDescent="0.3">
      <c r="B67" s="301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  <c r="AC67" s="255"/>
      <c r="AD67" s="255"/>
      <c r="AE67" s="255"/>
      <c r="AF67" s="255"/>
      <c r="AG67" s="255"/>
      <c r="AH67" s="255"/>
      <c r="AI67" s="255"/>
      <c r="AJ67" s="255"/>
      <c r="AK67" s="255"/>
      <c r="AL67" s="255"/>
      <c r="AM67" s="255"/>
      <c r="AN67" s="255"/>
      <c r="AO67" s="255"/>
      <c r="AP67" s="255"/>
      <c r="AQ67" s="255"/>
      <c r="AR67" s="255"/>
      <c r="AS67" s="255"/>
      <c r="AT67" s="255"/>
      <c r="AU67" s="255"/>
      <c r="AV67" s="255"/>
      <c r="AW67" s="255"/>
      <c r="AX67" s="255"/>
      <c r="AY67" s="255"/>
      <c r="AZ67" s="255"/>
    </row>
    <row r="68" spans="2:52" x14ac:dyDescent="0.3">
      <c r="B68" s="301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5"/>
      <c r="AM68" s="255"/>
      <c r="AN68" s="255"/>
      <c r="AO68" s="255"/>
      <c r="AP68" s="255"/>
      <c r="AQ68" s="255"/>
      <c r="AR68" s="255"/>
      <c r="AS68" s="255"/>
      <c r="AT68" s="255"/>
      <c r="AU68" s="255"/>
      <c r="AV68" s="255"/>
      <c r="AW68" s="255"/>
      <c r="AX68" s="255"/>
      <c r="AY68" s="255"/>
      <c r="AZ68" s="255"/>
    </row>
    <row r="69" spans="2:52" x14ac:dyDescent="0.3">
      <c r="B69" s="301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  <c r="AA69" s="255"/>
      <c r="AB69" s="255"/>
      <c r="AC69" s="255"/>
      <c r="AD69" s="255"/>
      <c r="AE69" s="255"/>
      <c r="AF69" s="255"/>
      <c r="AG69" s="255"/>
      <c r="AH69" s="255"/>
      <c r="AI69" s="255"/>
      <c r="AJ69" s="255"/>
      <c r="AK69" s="255"/>
      <c r="AL69" s="255"/>
      <c r="AM69" s="255"/>
      <c r="AN69" s="255"/>
      <c r="AO69" s="255"/>
      <c r="AP69" s="255"/>
      <c r="AQ69" s="255"/>
      <c r="AR69" s="255"/>
      <c r="AS69" s="255"/>
      <c r="AT69" s="255"/>
      <c r="AU69" s="255"/>
      <c r="AV69" s="255"/>
      <c r="AW69" s="255"/>
      <c r="AX69" s="255"/>
      <c r="AY69" s="255"/>
      <c r="AZ69" s="255"/>
    </row>
    <row r="70" spans="2:52" x14ac:dyDescent="0.3">
      <c r="B70" s="301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  <c r="Y70" s="255"/>
      <c r="Z70" s="255"/>
      <c r="AA70" s="255"/>
      <c r="AB70" s="255"/>
      <c r="AC70" s="255"/>
      <c r="AD70" s="255"/>
      <c r="AE70" s="255"/>
      <c r="AF70" s="255"/>
      <c r="AG70" s="255"/>
      <c r="AH70" s="255"/>
      <c r="AI70" s="255"/>
      <c r="AJ70" s="255"/>
      <c r="AK70" s="255"/>
      <c r="AL70" s="255"/>
      <c r="AM70" s="255"/>
      <c r="AN70" s="255"/>
      <c r="AO70" s="255"/>
      <c r="AP70" s="255"/>
      <c r="AQ70" s="255"/>
      <c r="AR70" s="255"/>
      <c r="AS70" s="255"/>
      <c r="AT70" s="255"/>
      <c r="AU70" s="255"/>
      <c r="AV70" s="255"/>
      <c r="AW70" s="255"/>
      <c r="AX70" s="255"/>
      <c r="AY70" s="255"/>
      <c r="AZ70" s="255"/>
    </row>
    <row r="71" spans="2:52" x14ac:dyDescent="0.3">
      <c r="B71" s="301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5"/>
      <c r="AB71" s="255"/>
      <c r="AC71" s="255"/>
      <c r="AD71" s="255"/>
      <c r="AE71" s="255"/>
      <c r="AF71" s="255"/>
      <c r="AG71" s="255"/>
      <c r="AH71" s="255"/>
      <c r="AI71" s="255"/>
      <c r="AJ71" s="255"/>
      <c r="AK71" s="255"/>
      <c r="AL71" s="255"/>
      <c r="AM71" s="255"/>
      <c r="AN71" s="255"/>
      <c r="AO71" s="255"/>
      <c r="AP71" s="255"/>
      <c r="AQ71" s="255"/>
      <c r="AR71" s="255"/>
      <c r="AS71" s="255"/>
      <c r="AT71" s="255"/>
      <c r="AU71" s="255"/>
      <c r="AV71" s="255"/>
      <c r="AW71" s="255"/>
      <c r="AX71" s="255"/>
      <c r="AY71" s="255"/>
      <c r="AZ71" s="255"/>
    </row>
    <row r="72" spans="2:52" x14ac:dyDescent="0.3">
      <c r="B72" s="301"/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5"/>
      <c r="X72" s="255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255"/>
      <c r="AK72" s="255"/>
      <c r="AL72" s="255"/>
      <c r="AM72" s="255"/>
      <c r="AN72" s="255"/>
      <c r="AO72" s="255"/>
      <c r="AP72" s="255"/>
      <c r="AQ72" s="255"/>
      <c r="AR72" s="255"/>
      <c r="AS72" s="255"/>
      <c r="AT72" s="255"/>
      <c r="AU72" s="255"/>
      <c r="AV72" s="255"/>
      <c r="AW72" s="255"/>
      <c r="AX72" s="255"/>
      <c r="AY72" s="255"/>
      <c r="AZ72" s="255"/>
    </row>
    <row r="73" spans="2:52" x14ac:dyDescent="0.3">
      <c r="B73" s="301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  <c r="AB73" s="255"/>
      <c r="AC73" s="255"/>
      <c r="AD73" s="255"/>
      <c r="AE73" s="255"/>
      <c r="AF73" s="255"/>
      <c r="AG73" s="255"/>
      <c r="AH73" s="255"/>
      <c r="AI73" s="255"/>
      <c r="AJ73" s="255"/>
      <c r="AK73" s="255"/>
      <c r="AL73" s="255"/>
      <c r="AM73" s="255"/>
      <c r="AN73" s="255"/>
      <c r="AO73" s="255"/>
      <c r="AP73" s="255"/>
      <c r="AQ73" s="255"/>
      <c r="AR73" s="255"/>
      <c r="AS73" s="255"/>
      <c r="AT73" s="255"/>
      <c r="AU73" s="255"/>
      <c r="AV73" s="255"/>
      <c r="AW73" s="255"/>
      <c r="AX73" s="255"/>
      <c r="AY73" s="255"/>
      <c r="AZ73" s="255"/>
    </row>
    <row r="74" spans="2:52" x14ac:dyDescent="0.3">
      <c r="B74" s="301"/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5"/>
      <c r="AB74" s="255"/>
      <c r="AC74" s="255"/>
      <c r="AD74" s="255"/>
      <c r="AE74" s="255"/>
      <c r="AF74" s="255"/>
      <c r="AG74" s="255"/>
      <c r="AH74" s="255"/>
      <c r="AI74" s="255"/>
      <c r="AJ74" s="255"/>
      <c r="AK74" s="255"/>
      <c r="AL74" s="255"/>
      <c r="AM74" s="255"/>
      <c r="AN74" s="255"/>
      <c r="AO74" s="255"/>
      <c r="AP74" s="255"/>
      <c r="AQ74" s="255"/>
      <c r="AR74" s="255"/>
      <c r="AS74" s="255"/>
      <c r="AT74" s="255"/>
      <c r="AU74" s="255"/>
      <c r="AV74" s="255"/>
      <c r="AW74" s="255"/>
      <c r="AX74" s="255"/>
      <c r="AY74" s="255"/>
      <c r="AZ74" s="255"/>
    </row>
    <row r="75" spans="2:52" x14ac:dyDescent="0.3">
      <c r="B75" s="301"/>
      <c r="C75" s="255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55"/>
      <c r="X75" s="255"/>
      <c r="Y75" s="255"/>
      <c r="Z75" s="255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255"/>
      <c r="AL75" s="255"/>
      <c r="AM75" s="255"/>
      <c r="AN75" s="255"/>
      <c r="AO75" s="255"/>
      <c r="AP75" s="255"/>
      <c r="AQ75" s="255"/>
      <c r="AR75" s="255"/>
      <c r="AS75" s="255"/>
      <c r="AT75" s="255"/>
      <c r="AU75" s="255"/>
      <c r="AV75" s="255"/>
      <c r="AW75" s="255"/>
      <c r="AX75" s="255"/>
      <c r="AY75" s="255"/>
      <c r="AZ75" s="255"/>
    </row>
    <row r="76" spans="2:52" x14ac:dyDescent="0.3">
      <c r="B76" s="301"/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  <c r="AA76" s="255"/>
      <c r="AB76" s="255"/>
      <c r="AC76" s="255"/>
      <c r="AD76" s="255"/>
      <c r="AE76" s="255"/>
      <c r="AF76" s="255"/>
      <c r="AG76" s="255"/>
      <c r="AH76" s="255"/>
      <c r="AI76" s="255"/>
      <c r="AJ76" s="255"/>
      <c r="AK76" s="255"/>
      <c r="AL76" s="255"/>
      <c r="AM76" s="255"/>
      <c r="AN76" s="255"/>
      <c r="AO76" s="255"/>
      <c r="AP76" s="255"/>
      <c r="AQ76" s="255"/>
      <c r="AR76" s="255"/>
      <c r="AS76" s="255"/>
      <c r="AT76" s="255"/>
      <c r="AU76" s="255"/>
      <c r="AV76" s="255"/>
      <c r="AW76" s="255"/>
      <c r="AX76" s="255"/>
      <c r="AY76" s="255"/>
      <c r="AZ76" s="255"/>
    </row>
    <row r="77" spans="2:52" x14ac:dyDescent="0.3">
      <c r="B77" s="301"/>
      <c r="C77" s="255"/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  <c r="Y77" s="255"/>
      <c r="Z77" s="255"/>
      <c r="AA77" s="255"/>
      <c r="AB77" s="255"/>
      <c r="AC77" s="255"/>
      <c r="AD77" s="255"/>
      <c r="AE77" s="255"/>
      <c r="AF77" s="255"/>
      <c r="AG77" s="255"/>
      <c r="AH77" s="255"/>
      <c r="AI77" s="255"/>
      <c r="AJ77" s="255"/>
      <c r="AK77" s="255"/>
      <c r="AL77" s="255"/>
      <c r="AM77" s="255"/>
      <c r="AN77" s="255"/>
      <c r="AO77" s="255"/>
      <c r="AP77" s="255"/>
      <c r="AQ77" s="255"/>
      <c r="AR77" s="255"/>
      <c r="AS77" s="255"/>
      <c r="AT77" s="255"/>
      <c r="AU77" s="255"/>
      <c r="AV77" s="255"/>
      <c r="AW77" s="255"/>
      <c r="AX77" s="255"/>
      <c r="AY77" s="255"/>
      <c r="AZ77" s="255"/>
    </row>
    <row r="78" spans="2:52" x14ac:dyDescent="0.3">
      <c r="B78" s="301"/>
      <c r="C78" s="255"/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255"/>
      <c r="AD78" s="255"/>
      <c r="AE78" s="255"/>
      <c r="AF78" s="255"/>
      <c r="AG78" s="255"/>
      <c r="AH78" s="255"/>
      <c r="AI78" s="255"/>
      <c r="AJ78" s="255"/>
      <c r="AK78" s="255"/>
      <c r="AL78" s="255"/>
      <c r="AM78" s="255"/>
      <c r="AN78" s="255"/>
      <c r="AO78" s="255"/>
      <c r="AP78" s="255"/>
      <c r="AQ78" s="255"/>
      <c r="AR78" s="255"/>
      <c r="AS78" s="255"/>
      <c r="AT78" s="255"/>
      <c r="AU78" s="255"/>
      <c r="AV78" s="255"/>
      <c r="AW78" s="255"/>
      <c r="AX78" s="255"/>
      <c r="AY78" s="255"/>
      <c r="AZ78" s="255"/>
    </row>
    <row r="79" spans="2:52" x14ac:dyDescent="0.3">
      <c r="B79" s="301"/>
      <c r="C79" s="255"/>
      <c r="D79" s="255"/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  <c r="Y79" s="255"/>
      <c r="Z79" s="255"/>
      <c r="AA79" s="255"/>
      <c r="AB79" s="255"/>
      <c r="AC79" s="255"/>
      <c r="AD79" s="255"/>
      <c r="AE79" s="255"/>
      <c r="AF79" s="255"/>
      <c r="AG79" s="255"/>
      <c r="AH79" s="255"/>
      <c r="AI79" s="255"/>
      <c r="AJ79" s="255"/>
      <c r="AK79" s="255"/>
      <c r="AL79" s="255"/>
      <c r="AM79" s="255"/>
      <c r="AN79" s="255"/>
      <c r="AO79" s="255"/>
      <c r="AP79" s="255"/>
      <c r="AQ79" s="255"/>
      <c r="AR79" s="255"/>
      <c r="AS79" s="255"/>
      <c r="AT79" s="255"/>
      <c r="AU79" s="255"/>
      <c r="AV79" s="255"/>
      <c r="AW79" s="255"/>
      <c r="AX79" s="255"/>
      <c r="AY79" s="255"/>
      <c r="AZ79" s="255"/>
    </row>
    <row r="80" spans="2:52" x14ac:dyDescent="0.3">
      <c r="B80" s="301"/>
      <c r="C80" s="255"/>
      <c r="D80" s="255"/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  <c r="Y80" s="255"/>
      <c r="Z80" s="255"/>
      <c r="AA80" s="255"/>
      <c r="AB80" s="255"/>
      <c r="AC80" s="255"/>
      <c r="AD80" s="255"/>
      <c r="AE80" s="255"/>
      <c r="AF80" s="255"/>
      <c r="AG80" s="255"/>
      <c r="AH80" s="255"/>
      <c r="AI80" s="255"/>
      <c r="AJ80" s="255"/>
      <c r="AK80" s="255"/>
      <c r="AL80" s="255"/>
      <c r="AM80" s="255"/>
      <c r="AN80" s="255"/>
      <c r="AO80" s="255"/>
      <c r="AP80" s="255"/>
      <c r="AQ80" s="255"/>
      <c r="AR80" s="255"/>
      <c r="AS80" s="255"/>
      <c r="AT80" s="255"/>
      <c r="AU80" s="255"/>
      <c r="AV80" s="255"/>
      <c r="AW80" s="255"/>
      <c r="AX80" s="255"/>
      <c r="AY80" s="255"/>
      <c r="AZ80" s="255"/>
    </row>
    <row r="81" spans="2:52" x14ac:dyDescent="0.3">
      <c r="B81" s="301"/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  <c r="AK81" s="255"/>
      <c r="AL81" s="255"/>
      <c r="AM81" s="255"/>
      <c r="AN81" s="255"/>
      <c r="AO81" s="255"/>
      <c r="AP81" s="255"/>
      <c r="AQ81" s="255"/>
      <c r="AR81" s="255"/>
      <c r="AS81" s="255"/>
      <c r="AT81" s="255"/>
      <c r="AU81" s="255"/>
      <c r="AV81" s="255"/>
      <c r="AW81" s="255"/>
      <c r="AX81" s="255"/>
      <c r="AY81" s="255"/>
      <c r="AZ81" s="255"/>
    </row>
    <row r="82" spans="2:52" x14ac:dyDescent="0.3">
      <c r="B82" s="301"/>
      <c r="C82" s="255"/>
      <c r="D82" s="255"/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  <c r="AJ82" s="255"/>
      <c r="AK82" s="255"/>
      <c r="AL82" s="255"/>
      <c r="AM82" s="255"/>
      <c r="AN82" s="255"/>
      <c r="AO82" s="255"/>
      <c r="AP82" s="255"/>
      <c r="AQ82" s="255"/>
      <c r="AR82" s="255"/>
      <c r="AS82" s="255"/>
      <c r="AT82" s="255"/>
      <c r="AU82" s="255"/>
      <c r="AV82" s="255"/>
      <c r="AW82" s="255"/>
      <c r="AX82" s="255"/>
      <c r="AY82" s="255"/>
      <c r="AZ82" s="255"/>
    </row>
    <row r="83" spans="2:52" x14ac:dyDescent="0.3">
      <c r="B83" s="301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  <c r="AB83" s="255"/>
      <c r="AC83" s="255"/>
      <c r="AD83" s="255"/>
      <c r="AE83" s="255"/>
      <c r="AF83" s="255"/>
      <c r="AG83" s="255"/>
      <c r="AH83" s="255"/>
      <c r="AI83" s="255"/>
      <c r="AJ83" s="255"/>
      <c r="AK83" s="255"/>
      <c r="AL83" s="255"/>
      <c r="AM83" s="255"/>
      <c r="AN83" s="255"/>
      <c r="AO83" s="255"/>
      <c r="AP83" s="255"/>
      <c r="AQ83" s="255"/>
      <c r="AR83" s="255"/>
      <c r="AS83" s="255"/>
      <c r="AT83" s="255"/>
      <c r="AU83" s="255"/>
      <c r="AV83" s="255"/>
      <c r="AW83" s="255"/>
      <c r="AX83" s="255"/>
      <c r="AY83" s="255"/>
      <c r="AZ83" s="255"/>
    </row>
    <row r="84" spans="2:52" x14ac:dyDescent="0.3">
      <c r="B84" s="301"/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  <c r="AA84" s="255"/>
      <c r="AB84" s="255"/>
      <c r="AC84" s="255"/>
      <c r="AD84" s="255"/>
      <c r="AE84" s="255"/>
      <c r="AF84" s="255"/>
      <c r="AG84" s="255"/>
      <c r="AH84" s="255"/>
      <c r="AI84" s="255"/>
      <c r="AJ84" s="255"/>
      <c r="AK84" s="255"/>
      <c r="AL84" s="255"/>
      <c r="AM84" s="255"/>
      <c r="AN84" s="255"/>
      <c r="AO84" s="255"/>
      <c r="AP84" s="255"/>
      <c r="AQ84" s="255"/>
      <c r="AR84" s="255"/>
      <c r="AS84" s="255"/>
      <c r="AT84" s="255"/>
      <c r="AU84" s="255"/>
      <c r="AV84" s="255"/>
      <c r="AW84" s="255"/>
      <c r="AX84" s="255"/>
      <c r="AY84" s="255"/>
      <c r="AZ84" s="255"/>
    </row>
    <row r="85" spans="2:52" x14ac:dyDescent="0.3">
      <c r="B85" s="301"/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255"/>
      <c r="AL85" s="255"/>
      <c r="AM85" s="255"/>
      <c r="AN85" s="255"/>
      <c r="AO85" s="255"/>
      <c r="AP85" s="255"/>
      <c r="AQ85" s="255"/>
      <c r="AR85" s="255"/>
      <c r="AS85" s="255"/>
      <c r="AT85" s="255"/>
      <c r="AU85" s="255"/>
      <c r="AV85" s="255"/>
      <c r="AW85" s="255"/>
      <c r="AX85" s="255"/>
      <c r="AY85" s="255"/>
      <c r="AZ85" s="255"/>
    </row>
    <row r="86" spans="2:52" x14ac:dyDescent="0.3">
      <c r="B86" s="301"/>
      <c r="C86" s="255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55"/>
      <c r="W86" s="255"/>
      <c r="X86" s="255"/>
      <c r="Y86" s="255"/>
      <c r="Z86" s="255"/>
      <c r="AA86" s="255"/>
      <c r="AB86" s="255"/>
      <c r="AC86" s="255"/>
      <c r="AD86" s="255"/>
      <c r="AE86" s="255"/>
      <c r="AF86" s="255"/>
      <c r="AG86" s="255"/>
      <c r="AH86" s="255"/>
      <c r="AI86" s="255"/>
      <c r="AJ86" s="255"/>
      <c r="AK86" s="255"/>
      <c r="AL86" s="255"/>
      <c r="AM86" s="255"/>
      <c r="AN86" s="255"/>
      <c r="AO86" s="255"/>
      <c r="AP86" s="255"/>
      <c r="AQ86" s="255"/>
      <c r="AR86" s="255"/>
      <c r="AS86" s="255"/>
      <c r="AT86" s="255"/>
      <c r="AU86" s="255"/>
      <c r="AV86" s="255"/>
      <c r="AW86" s="255"/>
      <c r="AX86" s="255"/>
      <c r="AY86" s="255"/>
      <c r="AZ86" s="255"/>
    </row>
    <row r="87" spans="2:52" x14ac:dyDescent="0.3">
      <c r="B87" s="301"/>
      <c r="C87" s="255"/>
      <c r="D87" s="255"/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/>
      <c r="U87" s="255"/>
      <c r="V87" s="255"/>
      <c r="W87" s="255"/>
      <c r="X87" s="255"/>
      <c r="Y87" s="255"/>
      <c r="Z87" s="255"/>
      <c r="AA87" s="255"/>
      <c r="AB87" s="255"/>
      <c r="AC87" s="255"/>
      <c r="AD87" s="255"/>
      <c r="AE87" s="255"/>
      <c r="AF87" s="255"/>
      <c r="AG87" s="255"/>
      <c r="AH87" s="255"/>
      <c r="AI87" s="255"/>
      <c r="AJ87" s="255"/>
      <c r="AK87" s="255"/>
      <c r="AL87" s="255"/>
      <c r="AM87" s="255"/>
      <c r="AN87" s="255"/>
      <c r="AO87" s="255"/>
      <c r="AP87" s="255"/>
      <c r="AQ87" s="255"/>
      <c r="AR87" s="255"/>
      <c r="AS87" s="255"/>
      <c r="AT87" s="255"/>
      <c r="AU87" s="255"/>
      <c r="AV87" s="255"/>
      <c r="AW87" s="255"/>
      <c r="AX87" s="255"/>
      <c r="AY87" s="255"/>
      <c r="AZ87" s="255"/>
    </row>
    <row r="88" spans="2:52" x14ac:dyDescent="0.3">
      <c r="B88" s="301"/>
      <c r="C88" s="255"/>
      <c r="D88" s="255"/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A88" s="255"/>
      <c r="AB88" s="255"/>
      <c r="AC88" s="255"/>
      <c r="AD88" s="255"/>
      <c r="AE88" s="255"/>
      <c r="AF88" s="255"/>
      <c r="AG88" s="255"/>
      <c r="AH88" s="255"/>
      <c r="AI88" s="255"/>
      <c r="AJ88" s="255"/>
      <c r="AK88" s="255"/>
      <c r="AL88" s="255"/>
      <c r="AM88" s="255"/>
      <c r="AN88" s="255"/>
      <c r="AO88" s="255"/>
      <c r="AP88" s="255"/>
      <c r="AQ88" s="255"/>
      <c r="AR88" s="255"/>
      <c r="AS88" s="255"/>
      <c r="AT88" s="255"/>
      <c r="AU88" s="255"/>
      <c r="AV88" s="255"/>
      <c r="AW88" s="255"/>
      <c r="AX88" s="255"/>
      <c r="AY88" s="255"/>
      <c r="AZ88" s="255"/>
    </row>
    <row r="89" spans="2:52" x14ac:dyDescent="0.3">
      <c r="B89" s="301"/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255"/>
      <c r="AE89" s="255"/>
      <c r="AF89" s="255"/>
      <c r="AG89" s="255"/>
      <c r="AH89" s="255"/>
      <c r="AI89" s="255"/>
      <c r="AJ89" s="255"/>
      <c r="AK89" s="255"/>
      <c r="AL89" s="255"/>
      <c r="AM89" s="255"/>
      <c r="AN89" s="255"/>
      <c r="AO89" s="255"/>
      <c r="AP89" s="255"/>
      <c r="AQ89" s="255"/>
      <c r="AR89" s="255"/>
      <c r="AS89" s="255"/>
      <c r="AT89" s="255"/>
      <c r="AU89" s="255"/>
      <c r="AV89" s="255"/>
      <c r="AW89" s="255"/>
      <c r="AX89" s="255"/>
      <c r="AY89" s="255"/>
      <c r="AZ89" s="255"/>
    </row>
    <row r="90" spans="2:52" x14ac:dyDescent="0.3">
      <c r="B90" s="301"/>
      <c r="C90" s="255"/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5"/>
      <c r="AA90" s="255"/>
      <c r="AB90" s="255"/>
      <c r="AC90" s="255"/>
      <c r="AD90" s="255"/>
      <c r="AE90" s="255"/>
      <c r="AF90" s="255"/>
      <c r="AG90" s="255"/>
      <c r="AH90" s="255"/>
      <c r="AI90" s="255"/>
      <c r="AJ90" s="255"/>
      <c r="AK90" s="255"/>
      <c r="AL90" s="255"/>
      <c r="AM90" s="255"/>
      <c r="AN90" s="255"/>
      <c r="AO90" s="255"/>
      <c r="AP90" s="255"/>
      <c r="AQ90" s="255"/>
      <c r="AR90" s="255"/>
      <c r="AS90" s="255"/>
      <c r="AT90" s="255"/>
      <c r="AU90" s="255"/>
      <c r="AV90" s="255"/>
      <c r="AW90" s="255"/>
      <c r="AX90" s="255"/>
      <c r="AY90" s="255"/>
      <c r="AZ90" s="255"/>
    </row>
    <row r="91" spans="2:52" x14ac:dyDescent="0.3">
      <c r="B91" s="301"/>
      <c r="C91" s="255"/>
      <c r="D91" s="255"/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5"/>
      <c r="Y91" s="255"/>
      <c r="Z91" s="255"/>
      <c r="AA91" s="255"/>
      <c r="AB91" s="255"/>
      <c r="AC91" s="255"/>
      <c r="AD91" s="255"/>
      <c r="AE91" s="255"/>
      <c r="AF91" s="255"/>
      <c r="AG91" s="255"/>
      <c r="AH91" s="255"/>
      <c r="AI91" s="255"/>
      <c r="AJ91" s="255"/>
      <c r="AK91" s="255"/>
      <c r="AL91" s="255"/>
      <c r="AM91" s="255"/>
      <c r="AN91" s="255"/>
      <c r="AO91" s="255"/>
      <c r="AP91" s="255"/>
      <c r="AQ91" s="255"/>
      <c r="AR91" s="255"/>
      <c r="AS91" s="255"/>
      <c r="AT91" s="255"/>
      <c r="AU91" s="255"/>
      <c r="AV91" s="255"/>
      <c r="AW91" s="255"/>
      <c r="AX91" s="255"/>
      <c r="AY91" s="255"/>
      <c r="AZ91" s="255"/>
    </row>
    <row r="92" spans="2:52" x14ac:dyDescent="0.3">
      <c r="B92" s="301"/>
      <c r="C92" s="255"/>
      <c r="D92" s="255"/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5"/>
      <c r="AH92" s="255"/>
      <c r="AI92" s="255"/>
      <c r="AJ92" s="255"/>
      <c r="AK92" s="255"/>
      <c r="AL92" s="255"/>
      <c r="AM92" s="255"/>
      <c r="AN92" s="255"/>
      <c r="AO92" s="255"/>
      <c r="AP92" s="255"/>
      <c r="AQ92" s="255"/>
      <c r="AR92" s="255"/>
      <c r="AS92" s="255"/>
      <c r="AT92" s="255"/>
      <c r="AU92" s="255"/>
      <c r="AV92" s="255"/>
      <c r="AW92" s="255"/>
      <c r="AX92" s="255"/>
      <c r="AY92" s="255"/>
      <c r="AZ92" s="255"/>
    </row>
    <row r="93" spans="2:52" x14ac:dyDescent="0.3">
      <c r="B93" s="301"/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5"/>
      <c r="AA93" s="255"/>
      <c r="AB93" s="255"/>
      <c r="AC93" s="255"/>
      <c r="AD93" s="255"/>
      <c r="AE93" s="255"/>
      <c r="AF93" s="255"/>
      <c r="AG93" s="255"/>
      <c r="AH93" s="255"/>
      <c r="AI93" s="255"/>
      <c r="AJ93" s="255"/>
      <c r="AK93" s="255"/>
      <c r="AL93" s="255"/>
      <c r="AM93" s="255"/>
      <c r="AN93" s="255"/>
      <c r="AO93" s="255"/>
      <c r="AP93" s="255"/>
      <c r="AQ93" s="255"/>
      <c r="AR93" s="255"/>
      <c r="AS93" s="255"/>
      <c r="AT93" s="255"/>
      <c r="AU93" s="255"/>
      <c r="AV93" s="255"/>
      <c r="AW93" s="255"/>
      <c r="AX93" s="255"/>
      <c r="AY93" s="255"/>
      <c r="AZ93" s="255"/>
    </row>
    <row r="94" spans="2:52" x14ac:dyDescent="0.3">
      <c r="B94" s="301"/>
      <c r="C94" s="255"/>
      <c r="D94" s="255"/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5"/>
      <c r="R94" s="255"/>
      <c r="S94" s="255"/>
      <c r="T94" s="255"/>
      <c r="U94" s="255"/>
      <c r="V94" s="255"/>
      <c r="W94" s="255"/>
      <c r="X94" s="255"/>
      <c r="Y94" s="255"/>
      <c r="Z94" s="255"/>
      <c r="AA94" s="255"/>
      <c r="AB94" s="255"/>
      <c r="AC94" s="255"/>
      <c r="AD94" s="255"/>
      <c r="AE94" s="255"/>
      <c r="AF94" s="255"/>
      <c r="AG94" s="255"/>
      <c r="AH94" s="255"/>
      <c r="AI94" s="255"/>
      <c r="AJ94" s="255"/>
      <c r="AK94" s="255"/>
      <c r="AL94" s="255"/>
      <c r="AM94" s="255"/>
      <c r="AN94" s="255"/>
      <c r="AO94" s="255"/>
      <c r="AP94" s="255"/>
      <c r="AQ94" s="255"/>
      <c r="AR94" s="255"/>
      <c r="AS94" s="255"/>
      <c r="AT94" s="255"/>
      <c r="AU94" s="255"/>
      <c r="AV94" s="255"/>
      <c r="AW94" s="255"/>
      <c r="AX94" s="255"/>
      <c r="AY94" s="255"/>
      <c r="AZ94" s="255"/>
    </row>
    <row r="95" spans="2:52" x14ac:dyDescent="0.3">
      <c r="B95" s="301"/>
      <c r="C95" s="255"/>
      <c r="D95" s="255"/>
      <c r="E95" s="255"/>
      <c r="F95" s="255"/>
      <c r="G95" s="255"/>
      <c r="H95" s="255"/>
      <c r="I95" s="255"/>
      <c r="J95" s="255"/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255"/>
      <c r="AD95" s="255"/>
      <c r="AE95" s="255"/>
      <c r="AF95" s="255"/>
      <c r="AG95" s="255"/>
      <c r="AH95" s="255"/>
      <c r="AI95" s="255"/>
      <c r="AJ95" s="255"/>
      <c r="AK95" s="255"/>
      <c r="AL95" s="255"/>
      <c r="AM95" s="255"/>
      <c r="AN95" s="255"/>
      <c r="AO95" s="255"/>
      <c r="AP95" s="255"/>
      <c r="AQ95" s="255"/>
      <c r="AR95" s="255"/>
      <c r="AS95" s="255"/>
      <c r="AT95" s="255"/>
      <c r="AU95" s="255"/>
      <c r="AV95" s="255"/>
      <c r="AW95" s="255"/>
      <c r="AX95" s="255"/>
      <c r="AY95" s="255"/>
      <c r="AZ95" s="255"/>
    </row>
    <row r="96" spans="2:52" x14ac:dyDescent="0.3">
      <c r="B96" s="301"/>
      <c r="C96" s="255"/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5"/>
      <c r="AA96" s="255"/>
      <c r="AB96" s="255"/>
      <c r="AC96" s="255"/>
      <c r="AD96" s="255"/>
      <c r="AE96" s="255"/>
      <c r="AF96" s="255"/>
      <c r="AG96" s="255"/>
      <c r="AH96" s="255"/>
      <c r="AI96" s="255"/>
      <c r="AJ96" s="255"/>
      <c r="AK96" s="255"/>
      <c r="AL96" s="255"/>
      <c r="AM96" s="255"/>
      <c r="AN96" s="255"/>
      <c r="AO96" s="255"/>
      <c r="AP96" s="255"/>
      <c r="AQ96" s="255"/>
      <c r="AR96" s="255"/>
      <c r="AS96" s="255"/>
      <c r="AT96" s="255"/>
      <c r="AU96" s="255"/>
      <c r="AV96" s="255"/>
      <c r="AW96" s="255"/>
      <c r="AX96" s="255"/>
      <c r="AY96" s="255"/>
      <c r="AZ96" s="255"/>
    </row>
    <row r="97" spans="2:52" x14ac:dyDescent="0.3">
      <c r="B97" s="301"/>
      <c r="C97" s="255"/>
      <c r="D97" s="255"/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55"/>
      <c r="X97" s="255"/>
      <c r="Y97" s="255"/>
      <c r="Z97" s="255"/>
      <c r="AA97" s="255"/>
      <c r="AB97" s="255"/>
      <c r="AC97" s="255"/>
      <c r="AD97" s="255"/>
      <c r="AE97" s="255"/>
      <c r="AF97" s="255"/>
      <c r="AG97" s="255"/>
      <c r="AH97" s="255"/>
      <c r="AI97" s="255"/>
      <c r="AJ97" s="255"/>
      <c r="AK97" s="255"/>
      <c r="AL97" s="255"/>
      <c r="AM97" s="255"/>
      <c r="AN97" s="255"/>
      <c r="AO97" s="255"/>
      <c r="AP97" s="255"/>
      <c r="AQ97" s="255"/>
      <c r="AR97" s="255"/>
      <c r="AS97" s="255"/>
      <c r="AT97" s="255"/>
      <c r="AU97" s="255"/>
      <c r="AV97" s="255"/>
      <c r="AW97" s="255"/>
      <c r="AX97" s="255"/>
      <c r="AY97" s="255"/>
      <c r="AZ97" s="255"/>
    </row>
    <row r="98" spans="2:52" x14ac:dyDescent="0.3">
      <c r="B98" s="301"/>
      <c r="C98" s="255"/>
      <c r="D98" s="255"/>
      <c r="E98" s="255"/>
      <c r="F98" s="255"/>
      <c r="G98" s="255"/>
      <c r="H98" s="255"/>
      <c r="I98" s="255"/>
      <c r="J98" s="255"/>
      <c r="K98" s="255"/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  <c r="Y98" s="255"/>
      <c r="Z98" s="255"/>
      <c r="AA98" s="255"/>
      <c r="AB98" s="255"/>
      <c r="AC98" s="255"/>
      <c r="AD98" s="255"/>
      <c r="AE98" s="255"/>
      <c r="AF98" s="255"/>
      <c r="AG98" s="255"/>
      <c r="AH98" s="255"/>
      <c r="AI98" s="255"/>
      <c r="AJ98" s="255"/>
      <c r="AK98" s="255"/>
      <c r="AL98" s="255"/>
      <c r="AM98" s="255"/>
      <c r="AN98" s="255"/>
      <c r="AO98" s="255"/>
      <c r="AP98" s="255"/>
      <c r="AQ98" s="255"/>
      <c r="AR98" s="255"/>
      <c r="AS98" s="255"/>
      <c r="AT98" s="255"/>
      <c r="AU98" s="255"/>
      <c r="AV98" s="255"/>
      <c r="AW98" s="255"/>
      <c r="AX98" s="255"/>
      <c r="AY98" s="255"/>
      <c r="AZ98" s="255"/>
    </row>
    <row r="99" spans="2:52" x14ac:dyDescent="0.3">
      <c r="B99" s="301"/>
      <c r="C99" s="255"/>
      <c r="D99" s="255"/>
      <c r="E99" s="255"/>
      <c r="F99" s="255"/>
      <c r="G99" s="255"/>
      <c r="H99" s="255"/>
      <c r="I99" s="255"/>
      <c r="J99" s="255"/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  <c r="Y99" s="255"/>
      <c r="Z99" s="255"/>
      <c r="AA99" s="255"/>
      <c r="AB99" s="255"/>
      <c r="AC99" s="255"/>
      <c r="AD99" s="255"/>
      <c r="AE99" s="255"/>
      <c r="AF99" s="255"/>
      <c r="AG99" s="255"/>
      <c r="AH99" s="255"/>
      <c r="AI99" s="255"/>
      <c r="AJ99" s="255"/>
      <c r="AK99" s="255"/>
      <c r="AL99" s="255"/>
      <c r="AM99" s="255"/>
      <c r="AN99" s="255"/>
      <c r="AO99" s="255"/>
      <c r="AP99" s="255"/>
      <c r="AQ99" s="255"/>
      <c r="AR99" s="255"/>
      <c r="AS99" s="255"/>
      <c r="AT99" s="255"/>
      <c r="AU99" s="255"/>
      <c r="AV99" s="255"/>
      <c r="AW99" s="255"/>
      <c r="AX99" s="255"/>
      <c r="AY99" s="255"/>
      <c r="AZ99" s="255"/>
    </row>
    <row r="100" spans="2:52" x14ac:dyDescent="0.3">
      <c r="B100" s="301"/>
      <c r="C100" s="255"/>
      <c r="D100" s="255"/>
      <c r="E100" s="255"/>
      <c r="F100" s="255"/>
      <c r="G100" s="255"/>
      <c r="H100" s="255"/>
      <c r="I100" s="255"/>
      <c r="J100" s="255"/>
      <c r="K100" s="255"/>
      <c r="L100" s="255"/>
      <c r="M100" s="255"/>
      <c r="N100" s="255"/>
      <c r="O100" s="255"/>
      <c r="P100" s="255"/>
      <c r="Q100" s="255"/>
      <c r="R100" s="255"/>
      <c r="S100" s="255"/>
      <c r="T100" s="255"/>
      <c r="U100" s="255"/>
      <c r="V100" s="255"/>
      <c r="W100" s="255"/>
      <c r="X100" s="255"/>
      <c r="Y100" s="255"/>
      <c r="Z100" s="255"/>
      <c r="AA100" s="255"/>
      <c r="AB100" s="255"/>
      <c r="AC100" s="255"/>
      <c r="AD100" s="255"/>
      <c r="AE100" s="255"/>
      <c r="AF100" s="255"/>
      <c r="AG100" s="255"/>
      <c r="AH100" s="255"/>
      <c r="AI100" s="255"/>
      <c r="AJ100" s="255"/>
      <c r="AK100" s="255"/>
      <c r="AL100" s="255"/>
      <c r="AM100" s="255"/>
      <c r="AN100" s="255"/>
      <c r="AO100" s="255"/>
      <c r="AP100" s="255"/>
      <c r="AQ100" s="255"/>
      <c r="AR100" s="255"/>
      <c r="AS100" s="255"/>
      <c r="AT100" s="255"/>
      <c r="AU100" s="255"/>
      <c r="AV100" s="255"/>
      <c r="AW100" s="255"/>
      <c r="AX100" s="255"/>
      <c r="AY100" s="255"/>
      <c r="AZ100" s="255"/>
    </row>
  </sheetData>
  <sheetProtection password="90F8" sheet="1" objects="1" scenarios="1"/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zoomScaleNormal="100" workbookViewId="0">
      <selection activeCell="A29" sqref="A29"/>
    </sheetView>
  </sheetViews>
  <sheetFormatPr baseColWidth="10" defaultColWidth="11.44140625" defaultRowHeight="14.4" x14ac:dyDescent="0.3"/>
  <cols>
    <col min="1" max="1" width="17.109375" style="4" bestFit="1" customWidth="1"/>
    <col min="2" max="2" width="17" style="8" bestFit="1" customWidth="1"/>
    <col min="3" max="3" width="13.6640625" style="8" bestFit="1" customWidth="1"/>
    <col min="4" max="4" width="11.44140625" style="8" customWidth="1"/>
    <col min="5" max="5" width="11.44140625" style="8"/>
    <col min="6" max="6" width="15" style="8" bestFit="1" customWidth="1"/>
    <col min="7" max="7" width="14.77734375" style="8" bestFit="1" customWidth="1"/>
    <col min="8" max="8" width="17.44140625" style="8" bestFit="1" customWidth="1"/>
    <col min="9" max="10" width="11.44140625" style="8"/>
    <col min="11" max="11" width="11.44140625" style="8" customWidth="1"/>
    <col min="12" max="12" width="8" style="8" customWidth="1"/>
    <col min="13" max="13" width="91.44140625" style="8" bestFit="1" customWidth="1"/>
    <col min="14" max="14" width="11.44140625" style="8"/>
    <col min="15" max="15" width="15" style="8" bestFit="1" customWidth="1"/>
    <col min="16" max="16" width="14.77734375" style="8" bestFit="1" customWidth="1"/>
    <col min="17" max="17" width="17.44140625" style="8" bestFit="1" customWidth="1"/>
    <col min="18" max="18" width="13.33203125" style="8" customWidth="1"/>
    <col min="19" max="16384" width="11.44140625" style="8"/>
  </cols>
  <sheetData>
    <row r="1" spans="1:22" x14ac:dyDescent="0.3">
      <c r="A1" s="4" t="s">
        <v>137</v>
      </c>
      <c r="B1" s="100" t="s">
        <v>244</v>
      </c>
      <c r="C1" s="100" t="s">
        <v>245</v>
      </c>
      <c r="D1" s="100" t="s">
        <v>246</v>
      </c>
      <c r="E1" s="100" t="s">
        <v>247</v>
      </c>
      <c r="F1" s="100" t="s">
        <v>254</v>
      </c>
      <c r="G1" s="100" t="s">
        <v>248</v>
      </c>
      <c r="H1" s="100" t="s">
        <v>249</v>
      </c>
      <c r="I1" s="100" t="s">
        <v>255</v>
      </c>
      <c r="J1" s="100" t="s">
        <v>258</v>
      </c>
      <c r="N1" s="8" t="s">
        <v>141</v>
      </c>
      <c r="O1" s="8" t="s">
        <v>142</v>
      </c>
    </row>
    <row r="2" spans="1:22" x14ac:dyDescent="0.3">
      <c r="A2" s="4" t="s">
        <v>65</v>
      </c>
      <c r="B2" s="100">
        <f>MAX('CALC MODULE 1.1 &amp; 1.2'!B13:B16)</f>
        <v>0</v>
      </c>
      <c r="C2" s="100">
        <f>MAX('CALC MODULE 1.1 &amp; 1.2'!C13:C16)</f>
        <v>0</v>
      </c>
      <c r="D2" s="100">
        <f>MAX('CALC MODULE 1.1 &amp; 1.2'!D13:D16)</f>
        <v>0</v>
      </c>
      <c r="E2" s="100">
        <f>MAX('CALC MODULE 1.1 &amp; 1.2'!E13:E16)</f>
        <v>0</v>
      </c>
      <c r="F2" s="100">
        <f>MAX('CALC MODULE 1.1 &amp; 1.2'!F13:F16)</f>
        <v>0</v>
      </c>
      <c r="G2" s="100">
        <f>MAX('CALC MODULE 1.1 &amp; 1.2'!G13:G16)</f>
        <v>0</v>
      </c>
      <c r="H2" s="100">
        <f>MAX('CALC MODULE 1.1 &amp; 1.2'!H13:H16)</f>
        <v>0</v>
      </c>
      <c r="I2" s="100">
        <f>MAX('CALC MODULE 1.1 &amp; 1.2'!I13:I16)</f>
        <v>0</v>
      </c>
      <c r="J2" s="100">
        <f>MAX('CALC MODULE 1.1 &amp; 1.2'!J13:J16)</f>
        <v>0</v>
      </c>
      <c r="N2" s="8">
        <f>IF(MAX(B2:J2)=0,1,MAX(B2:J2))</f>
        <v>1</v>
      </c>
      <c r="O2" s="252">
        <f>AVERAGE(N2:N7)</f>
        <v>1</v>
      </c>
    </row>
    <row r="3" spans="1:22" x14ac:dyDescent="0.3">
      <c r="A3" s="4" t="s">
        <v>66</v>
      </c>
      <c r="B3" s="100">
        <f>MAX('CALC MODULE 1.1 &amp; 1.2'!K13:K16)</f>
        <v>0</v>
      </c>
      <c r="C3" s="100">
        <f>MAX('CALC MODULE 1.1 &amp; 1.2'!L13:L16)</f>
        <v>0</v>
      </c>
      <c r="D3" s="100">
        <f>MAX('CALC MODULE 1.1 &amp; 1.2'!M13:M16)</f>
        <v>0</v>
      </c>
      <c r="E3" s="100">
        <f>MAX('CALC MODULE 1.1 &amp; 1.2'!N13:N16)</f>
        <v>0</v>
      </c>
      <c r="F3" s="100">
        <f>MAX('CALC MODULE 1.1 &amp; 1.2'!O13:O16)</f>
        <v>0</v>
      </c>
      <c r="G3" s="100">
        <f>MAX('CALC MODULE 1.1 &amp; 1.2'!P13:P16)</f>
        <v>0</v>
      </c>
      <c r="H3" s="100">
        <f>MAX('CALC MODULE 1.1 &amp; 1.2'!Q13:Q16)</f>
        <v>0</v>
      </c>
      <c r="I3" s="100">
        <f>MAX('CALC MODULE 1.1 &amp; 1.2'!R13:R16)</f>
        <v>0</v>
      </c>
      <c r="J3" s="100">
        <f>MAX('CALC MODULE 1.1 &amp; 1.2'!S13:S16)</f>
        <v>0</v>
      </c>
      <c r="N3" s="8">
        <f t="shared" ref="N3:N7" si="0">IF(MAX(B3:J3)=0,1,MAX(B3:J3))</f>
        <v>1</v>
      </c>
    </row>
    <row r="4" spans="1:22" x14ac:dyDescent="0.3">
      <c r="A4" s="4" t="s">
        <v>67</v>
      </c>
      <c r="B4" s="100">
        <f>MAX('CALC MODULE 1.1 &amp; 1.2'!T13:T16)</f>
        <v>0</v>
      </c>
      <c r="C4" s="100">
        <f>MAX('CALC MODULE 1.1 &amp; 1.2'!U13:U16)</f>
        <v>0</v>
      </c>
      <c r="D4" s="100">
        <f>MAX('CALC MODULE 1.1 &amp; 1.2'!V13:V16)</f>
        <v>0</v>
      </c>
      <c r="E4" s="100">
        <f>MAX('CALC MODULE 1.1 &amp; 1.2'!W13:W16)</f>
        <v>0</v>
      </c>
      <c r="F4" s="100">
        <f>MAX('CALC MODULE 1.1 &amp; 1.2'!X13:X16)</f>
        <v>0</v>
      </c>
      <c r="G4" s="100">
        <f>MAX('CALC MODULE 1.1 &amp; 1.2'!Y13:Y16)</f>
        <v>0</v>
      </c>
      <c r="H4" s="100">
        <f>MAX('CALC MODULE 1.1 &amp; 1.2'!Z13:Z16)</f>
        <v>0</v>
      </c>
      <c r="I4" s="100">
        <f>MAX('CALC MODULE 1.1 &amp; 1.2'!AA13:AA16)</f>
        <v>0</v>
      </c>
      <c r="J4" s="100">
        <f>MAX('CALC MODULE 1.1 &amp; 1.2'!AB13:AB16)</f>
        <v>0</v>
      </c>
      <c r="N4" s="8">
        <f t="shared" si="0"/>
        <v>1</v>
      </c>
    </row>
    <row r="5" spans="1:22" x14ac:dyDescent="0.3">
      <c r="A5" s="4" t="s">
        <v>68</v>
      </c>
      <c r="B5" s="100">
        <f>MAX('CALC MODULE 1.1 &amp; 1.2'!AC13:AC16)</f>
        <v>0</v>
      </c>
      <c r="C5" s="100">
        <f>MAX('CALC MODULE 1.1 &amp; 1.2'!AD13:AD16)</f>
        <v>0</v>
      </c>
      <c r="D5" s="100">
        <f>MAX('CALC MODULE 1.1 &amp; 1.2'!AE13:AE16)</f>
        <v>0</v>
      </c>
      <c r="E5" s="100">
        <f>MAX('CALC MODULE 1.1 &amp; 1.2'!AF13:AF16)</f>
        <v>0</v>
      </c>
      <c r="F5" s="100">
        <f>MAX('CALC MODULE 1.1 &amp; 1.2'!AG13:AG16)</f>
        <v>0</v>
      </c>
      <c r="G5" s="100">
        <f>MAX('CALC MODULE 1.1 &amp; 1.2'!AH13:AH16)</f>
        <v>0</v>
      </c>
      <c r="H5" s="100">
        <f>MAX('CALC MODULE 1.1 &amp; 1.2'!AI13:AI16)</f>
        <v>0</v>
      </c>
      <c r="I5" s="100">
        <f>MAX('CALC MODULE 1.1 &amp; 1.2'!AJ13:AJ16)</f>
        <v>0</v>
      </c>
      <c r="J5" s="100">
        <f>MAX('CALC MODULE 1.1 &amp; 1.2'!AK13:AK16)</f>
        <v>0</v>
      </c>
      <c r="M5" s="8" t="str">
        <f>SUBSTITUTE(M6, " ", ", ")</f>
        <v>behavior, posture, vocalization, gaze, facial-expressions, gestures/manual, signs, photos/images, spoken-language, written-language</v>
      </c>
      <c r="N5" s="8">
        <f t="shared" si="0"/>
        <v>1</v>
      </c>
    </row>
    <row r="6" spans="1:22" x14ac:dyDescent="0.3">
      <c r="A6" s="4" t="s">
        <v>69</v>
      </c>
      <c r="B6" s="100">
        <f>MAX('CALC MODULE 1.1 &amp; 1.2'!AL13:AL16)</f>
        <v>0</v>
      </c>
      <c r="C6" s="100">
        <f>MAX('CALC MODULE 1.1 &amp; 1.2'!AM13:AM16)</f>
        <v>0</v>
      </c>
      <c r="D6" s="100">
        <f>MAX('CALC MODULE 1.1 &amp; 1.2'!AN13:AN16)</f>
        <v>0</v>
      </c>
      <c r="E6" s="100">
        <f>MAX('CALC MODULE 1.1 &amp; 1.2'!AO13:AO16)</f>
        <v>0</v>
      </c>
      <c r="F6" s="100">
        <f>MAX('CALC MODULE 1.1 &amp; 1.2'!AP13:AP16)</f>
        <v>0</v>
      </c>
      <c r="G6" s="100">
        <f>MAX('CALC MODULE 1.1 &amp; 1.2'!AQ13:AQ16)</f>
        <v>0</v>
      </c>
      <c r="H6" s="100">
        <f>MAX('CALC MODULE 1.1 &amp; 1.2'!AR13:AR16)</f>
        <v>0</v>
      </c>
      <c r="I6" s="100">
        <f>MAX('CALC MODULE 1.1 &amp; 1.2'!AS13:AS16)</f>
        <v>0</v>
      </c>
      <c r="J6" s="100">
        <f>MAX('CALC MODULE 1.1 &amp; 1.2'!AT13:AT16)</f>
        <v>0</v>
      </c>
      <c r="M6" s="8" t="str">
        <f>TRIM(M7)</f>
        <v>behavior posture vocalization gaze facial-expressions gestures/manual signs photos/images spoken-language written-language</v>
      </c>
      <c r="N6" s="8">
        <f t="shared" si="0"/>
        <v>1</v>
      </c>
    </row>
    <row r="7" spans="1:22" x14ac:dyDescent="0.3">
      <c r="A7" s="4" t="s">
        <v>70</v>
      </c>
      <c r="B7" s="100">
        <f>MAX('CALC MODULE 1.1 &amp; 1.2'!AU13:AU16)</f>
        <v>0</v>
      </c>
      <c r="C7" s="100">
        <f>MAX('CALC MODULE 1.1 &amp; 1.2'!AV13:AV16)</f>
        <v>0</v>
      </c>
      <c r="D7" s="100">
        <f>MAX('CALC MODULE 1.1 &amp; 1.2'!AW13:AW16)</f>
        <v>0</v>
      </c>
      <c r="E7" s="100">
        <f>MAX('CALC MODULE 1.1 &amp; 1.2'!AX13:AX16)</f>
        <v>0</v>
      </c>
      <c r="F7" s="100">
        <f>MAX('CALC MODULE 1.1 &amp; 1.2'!AY13:AY16)</f>
        <v>0</v>
      </c>
      <c r="G7" s="100">
        <f>MAX('CALC MODULE 1.1 &amp; 1.2'!AZ13:AZ16)</f>
        <v>0</v>
      </c>
      <c r="H7" s="100">
        <f>MAX('CALC MODULE 1.1 &amp; 1.2'!BA13:BA16)</f>
        <v>0</v>
      </c>
      <c r="I7" s="100">
        <f>MAX('CALC MODULE 1.1 &amp; 1.2'!BB13:BB16)</f>
        <v>0</v>
      </c>
      <c r="J7" s="100">
        <f>MAX('CALC MODULE 1.1 &amp; 1.2'!BC13:BC16)</f>
        <v>0</v>
      </c>
      <c r="M7" s="8" t="str">
        <f>N8&amp;" "&amp;O8&amp;" "&amp;P8&amp;" "&amp;Q8&amp;" "&amp;R8&amp;" "&amp;S8&amp;" "&amp;T8&amp;" "&amp;U8&amp;" "&amp;V8</f>
        <v>behavior posture vocalization gaze facial-expressions gestures/manual signs photos/images spoken-language written-language</v>
      </c>
      <c r="N7" s="8">
        <f t="shared" si="0"/>
        <v>1</v>
      </c>
    </row>
    <row r="8" spans="1:22" s="13" customFormat="1" x14ac:dyDescent="0.3">
      <c r="A8" s="197" t="s">
        <v>106</v>
      </c>
      <c r="B8" s="13">
        <f>SUM(B2:B7)</f>
        <v>0</v>
      </c>
      <c r="C8" s="13">
        <f t="shared" ref="C8:J8" si="1">SUM(C2:C7)</f>
        <v>0</v>
      </c>
      <c r="D8" s="13">
        <f t="shared" si="1"/>
        <v>0</v>
      </c>
      <c r="E8" s="13">
        <f t="shared" si="1"/>
        <v>0</v>
      </c>
      <c r="F8" s="13">
        <f t="shared" si="1"/>
        <v>0</v>
      </c>
      <c r="G8" s="13">
        <f t="shared" si="1"/>
        <v>0</v>
      </c>
      <c r="H8" s="13">
        <f t="shared" si="1"/>
        <v>0</v>
      </c>
      <c r="I8" s="13">
        <f t="shared" si="1"/>
        <v>0</v>
      </c>
      <c r="J8" s="13">
        <f t="shared" si="1"/>
        <v>0</v>
      </c>
      <c r="K8" s="13" t="s">
        <v>107</v>
      </c>
      <c r="L8" s="13">
        <f>MAX(B8:J8)</f>
        <v>0</v>
      </c>
      <c r="N8" s="198" t="str">
        <f>IF(B8=$L8, B1, "")</f>
        <v>behavior</v>
      </c>
      <c r="O8" s="198" t="str">
        <f t="shared" ref="O8:U8" si="2">IF(C8=$L8, C1, "")</f>
        <v>posture</v>
      </c>
      <c r="P8" s="198" t="str">
        <f t="shared" si="2"/>
        <v>vocalization</v>
      </c>
      <c r="Q8" s="198" t="str">
        <f t="shared" si="2"/>
        <v>gaze</v>
      </c>
      <c r="R8" s="198" t="str">
        <f t="shared" si="2"/>
        <v>facial-expressions</v>
      </c>
      <c r="S8" s="198" t="str">
        <f t="shared" si="2"/>
        <v>gestures/manual signs</v>
      </c>
      <c r="T8" s="198" t="str">
        <f t="shared" si="2"/>
        <v>photos/images</v>
      </c>
      <c r="U8" s="198" t="str">
        <f t="shared" si="2"/>
        <v>spoken-language</v>
      </c>
      <c r="V8" s="198" t="str">
        <f>IF(J8=$L8, J1, "")</f>
        <v>written-language</v>
      </c>
    </row>
    <row r="9" spans="1:22" x14ac:dyDescent="0.3">
      <c r="A9" s="4" t="s">
        <v>80</v>
      </c>
      <c r="B9" s="100">
        <f>MAX('CALC MODULE 1.1 &amp; 1.2'!B45:B48)</f>
        <v>0</v>
      </c>
      <c r="C9" s="100">
        <f>MAX('CALC MODULE 1.1 &amp; 1.2'!C45:C48)</f>
        <v>0</v>
      </c>
      <c r="D9" s="100">
        <f>MAX('CALC MODULE 1.1 &amp; 1.2'!D45:D48)</f>
        <v>0</v>
      </c>
      <c r="E9" s="100">
        <f>MAX('CALC MODULE 1.1 &amp; 1.2'!E45:E48)</f>
        <v>0</v>
      </c>
      <c r="F9" s="100">
        <f>MAX('CALC MODULE 1.1 &amp; 1.2'!F45:F48)</f>
        <v>0</v>
      </c>
      <c r="G9" s="100">
        <f>MAX('CALC MODULE 1.1 &amp; 1.2'!G45:G48)</f>
        <v>0</v>
      </c>
      <c r="H9" s="100">
        <f>MAX('CALC MODULE 1.1 &amp; 1.2'!H45:H48)</f>
        <v>0</v>
      </c>
      <c r="I9" s="100">
        <f>MAX('CALC MODULE 1.1 &amp; 1.2'!I45:I48)</f>
        <v>0</v>
      </c>
      <c r="J9" s="100">
        <f>MAX('CALC MODULE 1.1 &amp; 1.2'!J45:J48)</f>
        <v>0</v>
      </c>
      <c r="N9" s="8">
        <f t="shared" ref="N9:N17" si="3">IF(MAX(B9:J9)=0,1,MAX(B9:J9))</f>
        <v>1</v>
      </c>
      <c r="O9" s="252">
        <f>AVERAGE(N9:N17)</f>
        <v>1</v>
      </c>
    </row>
    <row r="10" spans="1:22" x14ac:dyDescent="0.3">
      <c r="A10" s="4" t="s">
        <v>81</v>
      </c>
      <c r="B10" s="100">
        <f>MAX('CALC MODULE 1.1 &amp; 1.2'!K45:K48)</f>
        <v>0</v>
      </c>
      <c r="C10" s="100">
        <f>MAX('CALC MODULE 1.1 &amp; 1.2'!L45:L48)</f>
        <v>0</v>
      </c>
      <c r="D10" s="100">
        <f>MAX('CALC MODULE 1.1 &amp; 1.2'!M45:M48)</f>
        <v>0</v>
      </c>
      <c r="E10" s="100">
        <f>MAX('CALC MODULE 1.1 &amp; 1.2'!N45:N48)</f>
        <v>0</v>
      </c>
      <c r="F10" s="100">
        <f>MAX('CALC MODULE 1.1 &amp; 1.2'!O45:O48)</f>
        <v>0</v>
      </c>
      <c r="G10" s="100">
        <f>MAX('CALC MODULE 1.1 &amp; 1.2'!P45:P48)</f>
        <v>0</v>
      </c>
      <c r="H10" s="100">
        <f>MAX('CALC MODULE 1.1 &amp; 1.2'!Q45:Q48)</f>
        <v>0</v>
      </c>
      <c r="I10" s="100">
        <f>MAX('CALC MODULE 1.1 &amp; 1.2'!R45:R48)</f>
        <v>0</v>
      </c>
      <c r="J10" s="100">
        <f>MAX('CALC MODULE 1.1 &amp; 1.2'!S45:S48)</f>
        <v>0</v>
      </c>
      <c r="N10" s="8">
        <f t="shared" si="3"/>
        <v>1</v>
      </c>
    </row>
    <row r="11" spans="1:22" x14ac:dyDescent="0.3">
      <c r="A11" s="4" t="s">
        <v>82</v>
      </c>
      <c r="B11" s="100">
        <f>MAX('CALC MODULE 1.1 &amp; 1.2'!T45:T48)</f>
        <v>0</v>
      </c>
      <c r="C11" s="100">
        <f>MAX('CALC MODULE 1.1 &amp; 1.2'!U45:U48)</f>
        <v>0</v>
      </c>
      <c r="D11" s="100">
        <f>MAX('CALC MODULE 1.1 &amp; 1.2'!V45:V48)</f>
        <v>0</v>
      </c>
      <c r="E11" s="100">
        <f>MAX('CALC MODULE 1.1 &amp; 1.2'!W45:W48)</f>
        <v>0</v>
      </c>
      <c r="F11" s="100">
        <f>MAX('CALC MODULE 1.1 &amp; 1.2'!X45:X48)</f>
        <v>0</v>
      </c>
      <c r="G11" s="100">
        <f>MAX('CALC MODULE 1.1 &amp; 1.2'!Y45:Y48)</f>
        <v>0</v>
      </c>
      <c r="H11" s="100">
        <f>MAX('CALC MODULE 1.1 &amp; 1.2'!Z45:Z48)</f>
        <v>0</v>
      </c>
      <c r="I11" s="100">
        <f>MAX('CALC MODULE 1.1 &amp; 1.2'!AA45:AA48)</f>
        <v>0</v>
      </c>
      <c r="J11" s="100">
        <f>MAX('CALC MODULE 1.1 &amp; 1.2'!AB45:AB48)</f>
        <v>0</v>
      </c>
      <c r="N11" s="8">
        <f t="shared" si="3"/>
        <v>1</v>
      </c>
    </row>
    <row r="12" spans="1:22" x14ac:dyDescent="0.3">
      <c r="A12" s="4" t="s">
        <v>83</v>
      </c>
      <c r="B12" s="100">
        <f>MAX('CALC MODULE 1.1 &amp; 1.2'!AC45:AC48)</f>
        <v>0</v>
      </c>
      <c r="C12" s="100">
        <f>MAX('CALC MODULE 1.1 &amp; 1.2'!AD45:AD48)</f>
        <v>0</v>
      </c>
      <c r="D12" s="100">
        <f>MAX('CALC MODULE 1.1 &amp; 1.2'!AE45:AE48)</f>
        <v>0</v>
      </c>
      <c r="E12" s="100">
        <f>MAX('CALC MODULE 1.1 &amp; 1.2'!AF45:AF48)</f>
        <v>0</v>
      </c>
      <c r="F12" s="100">
        <f>MAX('CALC MODULE 1.1 &amp; 1.2'!AG45:AG48)</f>
        <v>0</v>
      </c>
      <c r="G12" s="100">
        <f>MAX('CALC MODULE 1.1 &amp; 1.2'!AH45:AH48)</f>
        <v>0</v>
      </c>
      <c r="H12" s="100">
        <f>MAX('CALC MODULE 1.1 &amp; 1.2'!AI45:AI48)</f>
        <v>0</v>
      </c>
      <c r="I12" s="100">
        <f>MAX('CALC MODULE 1.1 &amp; 1.2'!AJ45:AJ48)</f>
        <v>0</v>
      </c>
      <c r="J12" s="100">
        <f>MAX('CALC MODULE 1.1 &amp; 1.2'!AK45:AK48)</f>
        <v>0</v>
      </c>
      <c r="N12" s="8">
        <f t="shared" si="3"/>
        <v>1</v>
      </c>
    </row>
    <row r="13" spans="1:22" x14ac:dyDescent="0.3">
      <c r="A13" s="4" t="s">
        <v>84</v>
      </c>
      <c r="B13" s="100">
        <f>MAX('CALC MODULE 1.1 &amp; 1.2'!AL45:AL48)</f>
        <v>0</v>
      </c>
      <c r="C13" s="100">
        <f>MAX('CALC MODULE 1.1 &amp; 1.2'!AM45:AM48)</f>
        <v>0</v>
      </c>
      <c r="D13" s="100">
        <f>MAX('CALC MODULE 1.1 &amp; 1.2'!AN45:AN48)</f>
        <v>0</v>
      </c>
      <c r="E13" s="100">
        <f>MAX('CALC MODULE 1.1 &amp; 1.2'!AO45:AO48)</f>
        <v>0</v>
      </c>
      <c r="F13" s="100">
        <f>MAX('CALC MODULE 1.1 &amp; 1.2'!AP45:AP48)</f>
        <v>0</v>
      </c>
      <c r="G13" s="100">
        <f>MAX('CALC MODULE 1.1 &amp; 1.2'!AQ45:AQ48)</f>
        <v>0</v>
      </c>
      <c r="H13" s="100">
        <f>MAX('CALC MODULE 1.1 &amp; 1.2'!AR45:AR48)</f>
        <v>0</v>
      </c>
      <c r="I13" s="100">
        <f>MAX('CALC MODULE 1.1 &amp; 1.2'!AS45:AS48)</f>
        <v>0</v>
      </c>
      <c r="J13" s="100">
        <f>MAX('CALC MODULE 1.1 &amp; 1.2'!AT45:AT48)</f>
        <v>0</v>
      </c>
      <c r="M13" s="100"/>
      <c r="N13" s="8">
        <f t="shared" si="3"/>
        <v>1</v>
      </c>
      <c r="O13" s="100"/>
      <c r="P13" s="100"/>
      <c r="Q13" s="100"/>
      <c r="R13" s="100"/>
      <c r="S13" s="100"/>
      <c r="T13" s="100"/>
      <c r="U13" s="100"/>
    </row>
    <row r="14" spans="1:22" x14ac:dyDescent="0.3">
      <c r="A14" s="4" t="s">
        <v>85</v>
      </c>
      <c r="B14" s="100">
        <f>MAX('CALC MODULE 1.1 &amp; 1.2'!AU45:AU48)</f>
        <v>0</v>
      </c>
      <c r="C14" s="100">
        <f>MAX('CALC MODULE 1.1 &amp; 1.2'!AV45:AV48)</f>
        <v>0</v>
      </c>
      <c r="D14" s="100">
        <f>MAX('CALC MODULE 1.1 &amp; 1.2'!AW45:AW48)</f>
        <v>0</v>
      </c>
      <c r="E14" s="100">
        <f>MAX('CALC MODULE 1.1 &amp; 1.2'!AX45:AX48)</f>
        <v>0</v>
      </c>
      <c r="F14" s="100">
        <f>MAX('CALC MODULE 1.1 &amp; 1.2'!AY45:AY48)</f>
        <v>0</v>
      </c>
      <c r="G14" s="100">
        <f>MAX('CALC MODULE 1.1 &amp; 1.2'!AZ45:AZ48)</f>
        <v>0</v>
      </c>
      <c r="H14" s="100">
        <f>MAX('CALC MODULE 1.1 &amp; 1.2'!BA45:BA48)</f>
        <v>0</v>
      </c>
      <c r="I14" s="100">
        <f>MAX('CALC MODULE 1.1 &amp; 1.2'!BB45:BB48)</f>
        <v>0</v>
      </c>
      <c r="J14" s="100">
        <f>MAX('CALC MODULE 1.1 &amp; 1.2'!BC45:BC48)</f>
        <v>0</v>
      </c>
      <c r="N14" s="8">
        <f t="shared" si="3"/>
        <v>1</v>
      </c>
    </row>
    <row r="15" spans="1:22" x14ac:dyDescent="0.3">
      <c r="A15" s="4" t="s">
        <v>86</v>
      </c>
      <c r="B15" s="100">
        <f>MAX('CALC MODULE 1.1 &amp; 1.2'!BD45:BD48)</f>
        <v>0</v>
      </c>
      <c r="C15" s="100">
        <f>MAX('CALC MODULE 1.1 &amp; 1.2'!BE45:BE48)</f>
        <v>0</v>
      </c>
      <c r="D15" s="100">
        <f>MAX('CALC MODULE 1.1 &amp; 1.2'!BF45:BF48)</f>
        <v>0</v>
      </c>
      <c r="E15" s="100">
        <f>MAX('CALC MODULE 1.1 &amp; 1.2'!BG45:BG48)</f>
        <v>0</v>
      </c>
      <c r="F15" s="100">
        <f>MAX('CALC MODULE 1.1 &amp; 1.2'!BH45:BH48)</f>
        <v>0</v>
      </c>
      <c r="G15" s="100">
        <f>MAX('CALC MODULE 1.1 &amp; 1.2'!BI45:BI48)</f>
        <v>0</v>
      </c>
      <c r="H15" s="100">
        <f>MAX('CALC MODULE 1.1 &amp; 1.2'!BJ45:BJ48)</f>
        <v>0</v>
      </c>
      <c r="I15" s="100">
        <f>MAX('CALC MODULE 1.1 &amp; 1.2'!BK45:BK48)</f>
        <v>0</v>
      </c>
      <c r="J15" s="100">
        <f>MAX('CALC MODULE 1.1 &amp; 1.2'!BL45:BL48)</f>
        <v>0</v>
      </c>
      <c r="M15" s="8" t="str">
        <f>SUBSTITUTE(M16, " ", ", ")</f>
        <v>behavior, posture, vocalization, gaze, facial-expressions, gestures/manual, signs, photos/images, spoken-language, written-language</v>
      </c>
      <c r="N15" s="8">
        <f t="shared" si="3"/>
        <v>1</v>
      </c>
    </row>
    <row r="16" spans="1:22" x14ac:dyDescent="0.3">
      <c r="A16" s="4" t="s">
        <v>87</v>
      </c>
      <c r="B16" s="100">
        <f>MAX('CALC MODULE 1.1 &amp; 1.2'!BM45:BM48)</f>
        <v>0</v>
      </c>
      <c r="C16" s="100">
        <f>MAX('CALC MODULE 1.1 &amp; 1.2'!BN45:BN48)</f>
        <v>0</v>
      </c>
      <c r="D16" s="100">
        <f>MAX('CALC MODULE 1.1 &amp; 1.2'!BO45:BO48)</f>
        <v>0</v>
      </c>
      <c r="E16" s="100">
        <f>MAX('CALC MODULE 1.1 &amp; 1.2'!BP45:BP48)</f>
        <v>0</v>
      </c>
      <c r="F16" s="100">
        <f>MAX('CALC MODULE 1.1 &amp; 1.2'!BQ45:BQ48)</f>
        <v>0</v>
      </c>
      <c r="G16" s="100">
        <f>MAX('CALC MODULE 1.1 &amp; 1.2'!BR45:BR48)</f>
        <v>0</v>
      </c>
      <c r="H16" s="100">
        <f>MAX('CALC MODULE 1.1 &amp; 1.2'!BS45:BS48)</f>
        <v>0</v>
      </c>
      <c r="I16" s="100">
        <f>MAX('CALC MODULE 1.1 &amp; 1.2'!BT45:BT48)</f>
        <v>0</v>
      </c>
      <c r="J16" s="100">
        <f>MAX('CALC MODULE 1.1 &amp; 1.2'!BU45:BU48)</f>
        <v>0</v>
      </c>
      <c r="M16" s="8" t="str">
        <f>TRIM(M17)</f>
        <v>behavior posture vocalization gaze facial-expressions gestures/manual signs photos/images spoken-language written-language</v>
      </c>
      <c r="N16" s="8">
        <f t="shared" si="3"/>
        <v>1</v>
      </c>
    </row>
    <row r="17" spans="1:22" x14ac:dyDescent="0.3">
      <c r="A17" s="4" t="s">
        <v>88</v>
      </c>
      <c r="B17" s="100">
        <f>MAX('CALC MODULE 1.1 &amp; 1.2'!BV45:BV48)</f>
        <v>0</v>
      </c>
      <c r="C17" s="100">
        <f>MAX('CALC MODULE 1.1 &amp; 1.2'!BW45:BW48)</f>
        <v>0</v>
      </c>
      <c r="D17" s="100">
        <f>MAX('CALC MODULE 1.1 &amp; 1.2'!BX45:BX48)</f>
        <v>0</v>
      </c>
      <c r="E17" s="100">
        <f>MAX('CALC MODULE 1.1 &amp; 1.2'!BY45:BY48)</f>
        <v>0</v>
      </c>
      <c r="F17" s="100">
        <f>MAX('CALC MODULE 1.1 &amp; 1.2'!BZ45:BZ48)</f>
        <v>0</v>
      </c>
      <c r="G17" s="100">
        <f>MAX('CALC MODULE 1.1 &amp; 1.2'!CA45:CA48)</f>
        <v>0</v>
      </c>
      <c r="H17" s="100">
        <f>MAX('CALC MODULE 1.1 &amp; 1.2'!CB45:CB48)</f>
        <v>0</v>
      </c>
      <c r="I17" s="100">
        <f>MAX('CALC MODULE 1.1 &amp; 1.2'!CC45:CC48)</f>
        <v>0</v>
      </c>
      <c r="J17" s="100">
        <f>MAX('CALC MODULE 1.1 &amp; 1.2'!CD45:CD48)</f>
        <v>0</v>
      </c>
      <c r="M17" s="8" t="str">
        <f>N18&amp;" "&amp;O18&amp;" "&amp;P18&amp;" "&amp;Q18&amp;" "&amp;R18&amp;" "&amp;S18&amp;" "&amp;T18&amp;" "&amp;U18&amp;" "&amp;V18</f>
        <v>behavior posture vocalization gaze facial-expressions gestures/manual signs photos/images spoken-language written-language</v>
      </c>
      <c r="N17" s="8">
        <f t="shared" si="3"/>
        <v>1</v>
      </c>
    </row>
    <row r="18" spans="1:22" s="13" customFormat="1" x14ac:dyDescent="0.3">
      <c r="A18" s="197" t="s">
        <v>106</v>
      </c>
      <c r="B18" s="13">
        <f>SUM(B9:B17)</f>
        <v>0</v>
      </c>
      <c r="C18" s="13">
        <f t="shared" ref="C18:J18" si="4">SUM(C9:C17)</f>
        <v>0</v>
      </c>
      <c r="D18" s="13">
        <f t="shared" si="4"/>
        <v>0</v>
      </c>
      <c r="E18" s="13">
        <f t="shared" si="4"/>
        <v>0</v>
      </c>
      <c r="F18" s="13">
        <f t="shared" si="4"/>
        <v>0</v>
      </c>
      <c r="G18" s="13">
        <f t="shared" si="4"/>
        <v>0</v>
      </c>
      <c r="H18" s="13">
        <f t="shared" si="4"/>
        <v>0</v>
      </c>
      <c r="I18" s="13">
        <f t="shared" si="4"/>
        <v>0</v>
      </c>
      <c r="J18" s="13">
        <f t="shared" si="4"/>
        <v>0</v>
      </c>
      <c r="K18" s="13" t="s">
        <v>107</v>
      </c>
      <c r="L18" s="13">
        <f>MAX(B18:J18)</f>
        <v>0</v>
      </c>
      <c r="N18" s="198" t="str">
        <f>IF(B18=$L18, B1, "")</f>
        <v>behavior</v>
      </c>
      <c r="O18" s="198" t="str">
        <f t="shared" ref="O18:U18" si="5">IF(C18=$L18, C1, "")</f>
        <v>posture</v>
      </c>
      <c r="P18" s="198" t="str">
        <f t="shared" si="5"/>
        <v>vocalization</v>
      </c>
      <c r="Q18" s="198" t="str">
        <f t="shared" si="5"/>
        <v>gaze</v>
      </c>
      <c r="R18" s="198" t="str">
        <f t="shared" si="5"/>
        <v>facial-expressions</v>
      </c>
      <c r="S18" s="198" t="str">
        <f t="shared" si="5"/>
        <v>gestures/manual signs</v>
      </c>
      <c r="T18" s="198" t="str">
        <f t="shared" si="5"/>
        <v>photos/images</v>
      </c>
      <c r="U18" s="198" t="str">
        <f t="shared" si="5"/>
        <v>spoken-language</v>
      </c>
      <c r="V18" s="198" t="str">
        <f>IF(J18=$L18, J1, "")</f>
        <v>written-language</v>
      </c>
    </row>
    <row r="19" spans="1:22" x14ac:dyDescent="0.3">
      <c r="A19" s="4" t="s">
        <v>89</v>
      </c>
      <c r="B19" s="100">
        <f>MAX('CALC MODULE 1.3 &amp; 1.4'!B13:B16)</f>
        <v>0</v>
      </c>
      <c r="C19" s="100">
        <f>MAX('CALC MODULE 1.3 &amp; 1.4'!C13:C16)</f>
        <v>0</v>
      </c>
      <c r="D19" s="100">
        <f>MAX('CALC MODULE 1.3 &amp; 1.4'!D13:D16)</f>
        <v>0</v>
      </c>
      <c r="E19" s="100">
        <f>MAX('CALC MODULE 1.3 &amp; 1.4'!E13:E16)</f>
        <v>0</v>
      </c>
      <c r="F19" s="100">
        <f>MAX('CALC MODULE 1.3 &amp; 1.4'!F13:F16)</f>
        <v>0</v>
      </c>
      <c r="G19" s="100">
        <f>MAX('CALC MODULE 1.3 &amp; 1.4'!G13:G16)</f>
        <v>0</v>
      </c>
      <c r="H19" s="100">
        <f>MAX('CALC MODULE 1.3 &amp; 1.4'!H13:H16)</f>
        <v>0</v>
      </c>
      <c r="I19" s="100">
        <f>MAX('CALC MODULE 1.3 &amp; 1.4'!I13:I16)</f>
        <v>0</v>
      </c>
      <c r="J19" s="100">
        <f>MAX('CALC MODULE 1.3 &amp; 1.4'!J13:J16)</f>
        <v>0</v>
      </c>
      <c r="N19" s="8">
        <f>IF(MAX(B19:J19)=0,1,MAX(B19:J19))</f>
        <v>1</v>
      </c>
      <c r="O19" s="252">
        <f>AVERAGE(N19:N22)</f>
        <v>1</v>
      </c>
    </row>
    <row r="20" spans="1:22" x14ac:dyDescent="0.3">
      <c r="A20" s="4" t="s">
        <v>90</v>
      </c>
      <c r="B20" s="100">
        <f>MAX('CALC MODULE 1.3 &amp; 1.4'!K13:K16)</f>
        <v>0</v>
      </c>
      <c r="C20" s="100">
        <f>MAX('CALC MODULE 1.3 &amp; 1.4'!L13:L16)</f>
        <v>0</v>
      </c>
      <c r="D20" s="100">
        <f>MAX('CALC MODULE 1.3 &amp; 1.4'!M13:M16)</f>
        <v>0</v>
      </c>
      <c r="E20" s="100">
        <f>MAX('CALC MODULE 1.3 &amp; 1.4'!N13:N16)</f>
        <v>0</v>
      </c>
      <c r="F20" s="100">
        <f>MAX('CALC MODULE 1.3 &amp; 1.4'!O13:O16)</f>
        <v>0</v>
      </c>
      <c r="G20" s="100">
        <f>MAX('CALC MODULE 1.3 &amp; 1.4'!P13:P16)</f>
        <v>0</v>
      </c>
      <c r="H20" s="100">
        <f>MAX('CALC MODULE 1.3 &amp; 1.4'!Q13:Q16)</f>
        <v>0</v>
      </c>
      <c r="I20" s="100">
        <f>MAX('CALC MODULE 1.3 &amp; 1.4'!R13:R16)</f>
        <v>0</v>
      </c>
      <c r="J20" s="100">
        <f>MAX('CALC MODULE 1.3 &amp; 1.4'!S13:S16)</f>
        <v>0</v>
      </c>
      <c r="M20" s="8" t="str">
        <f>SUBSTITUTE(M21, " ", ", ")</f>
        <v>behavior, posture, vocalization, gaze, facial-expressions, gestures/manual, signs, photos/images, spoken-language, written-language</v>
      </c>
      <c r="N20" s="8">
        <f>IF(MAX(B20:J20)=0,1,MAX(B20:J20))</f>
        <v>1</v>
      </c>
    </row>
    <row r="21" spans="1:22" x14ac:dyDescent="0.3">
      <c r="A21" s="4" t="s">
        <v>91</v>
      </c>
      <c r="B21" s="100">
        <f>MAX('CALC MODULE 1.3 &amp; 1.4'!T13:T16)</f>
        <v>0</v>
      </c>
      <c r="C21" s="100">
        <f>MAX('CALC MODULE 1.3 &amp; 1.4'!U13:U16)</f>
        <v>0</v>
      </c>
      <c r="D21" s="100">
        <f>MAX('CALC MODULE 1.3 &amp; 1.4'!V13:V16)</f>
        <v>0</v>
      </c>
      <c r="E21" s="100">
        <f>MAX('CALC MODULE 1.3 &amp; 1.4'!W13:W16)</f>
        <v>0</v>
      </c>
      <c r="F21" s="100">
        <f>MAX('CALC MODULE 1.3 &amp; 1.4'!X13:X16)</f>
        <v>0</v>
      </c>
      <c r="G21" s="100">
        <f>MAX('CALC MODULE 1.3 &amp; 1.4'!Y13:Y16)</f>
        <v>0</v>
      </c>
      <c r="H21" s="100">
        <f>MAX('CALC MODULE 1.3 &amp; 1.4'!Z13:Z16)</f>
        <v>0</v>
      </c>
      <c r="I21" s="100">
        <f>MAX('CALC MODULE 1.3 &amp; 1.4'!AA13:AA16)</f>
        <v>0</v>
      </c>
      <c r="J21" s="100">
        <f>MAX('CALC MODULE 1.3 &amp; 1.4'!AB13:AB16)</f>
        <v>0</v>
      </c>
      <c r="M21" s="8" t="str">
        <f>TRIM(M22)</f>
        <v>behavior posture vocalization gaze facial-expressions gestures/manual signs photos/images spoken-language written-language</v>
      </c>
      <c r="N21" s="8">
        <f>IF(MAX(B21:J21)=0,1,MAX(B21:J21))</f>
        <v>1</v>
      </c>
    </row>
    <row r="22" spans="1:22" x14ac:dyDescent="0.3">
      <c r="A22" s="4" t="s">
        <v>92</v>
      </c>
      <c r="B22" s="100">
        <f>MAX('CALC MODULE 1.3 &amp; 1.4'!AC13:AC16)</f>
        <v>0</v>
      </c>
      <c r="C22" s="100">
        <f>MAX('CALC MODULE 1.3 &amp; 1.4'!AD13:AD16)</f>
        <v>0</v>
      </c>
      <c r="D22" s="100">
        <f>MAX('CALC MODULE 1.3 &amp; 1.4'!AE13:AE16)</f>
        <v>0</v>
      </c>
      <c r="E22" s="100">
        <f>MAX('CALC MODULE 1.3 &amp; 1.4'!AF13:AF16)</f>
        <v>0</v>
      </c>
      <c r="F22" s="100">
        <f>MAX('CALC MODULE 1.3 &amp; 1.4'!AG13:AG16)</f>
        <v>0</v>
      </c>
      <c r="G22" s="100">
        <f>MAX('CALC MODULE 1.3 &amp; 1.4'!AH13:AH16)</f>
        <v>0</v>
      </c>
      <c r="H22" s="100">
        <f>MAX('CALC MODULE 1.3 &amp; 1.4'!AI13:AI16)</f>
        <v>0</v>
      </c>
      <c r="I22" s="100">
        <f>MAX('CALC MODULE 1.3 &amp; 1.4'!AJ13:AJ16)</f>
        <v>0</v>
      </c>
      <c r="J22" s="100">
        <f>MAX('CALC MODULE 1.3 &amp; 1.4'!AK13:AK16)</f>
        <v>0</v>
      </c>
      <c r="M22" s="8" t="str">
        <f>N23&amp;" "&amp;O23&amp;" "&amp;P23&amp;" "&amp;Q23&amp;" "&amp;R23&amp;" "&amp;S23&amp;" "&amp;T23&amp;" "&amp;U23&amp;" "&amp;V23</f>
        <v>behavior posture vocalization gaze facial-expressions gestures/manual signs photos/images spoken-language written-language</v>
      </c>
      <c r="N22" s="8">
        <f>IF(MAX(B22:J22)=0,1,MAX(B22:J22))</f>
        <v>1</v>
      </c>
    </row>
    <row r="23" spans="1:22" s="13" customFormat="1" x14ac:dyDescent="0.3">
      <c r="A23" s="197" t="s">
        <v>106</v>
      </c>
      <c r="B23" s="13">
        <f>SUM(B19:B22)</f>
        <v>0</v>
      </c>
      <c r="C23" s="13">
        <f t="shared" ref="C23:J23" si="6">SUM(C19:C22)</f>
        <v>0</v>
      </c>
      <c r="D23" s="13">
        <f t="shared" si="6"/>
        <v>0</v>
      </c>
      <c r="E23" s="13">
        <f t="shared" si="6"/>
        <v>0</v>
      </c>
      <c r="F23" s="13">
        <f t="shared" si="6"/>
        <v>0</v>
      </c>
      <c r="G23" s="13">
        <f t="shared" si="6"/>
        <v>0</v>
      </c>
      <c r="H23" s="13">
        <f t="shared" si="6"/>
        <v>0</v>
      </c>
      <c r="I23" s="13">
        <f t="shared" si="6"/>
        <v>0</v>
      </c>
      <c r="J23" s="13">
        <f t="shared" si="6"/>
        <v>0</v>
      </c>
      <c r="K23" s="13" t="s">
        <v>107</v>
      </c>
      <c r="L23" s="13">
        <f>MAX(B23:J23)</f>
        <v>0</v>
      </c>
      <c r="N23" s="198" t="str">
        <f>IF(B23=$L23, B1, "")</f>
        <v>behavior</v>
      </c>
      <c r="O23" s="198" t="str">
        <f t="shared" ref="O23:U23" si="7">IF(C23=$L23, C1, "")</f>
        <v>posture</v>
      </c>
      <c r="P23" s="198" t="str">
        <f t="shared" si="7"/>
        <v>vocalization</v>
      </c>
      <c r="Q23" s="198" t="str">
        <f t="shared" si="7"/>
        <v>gaze</v>
      </c>
      <c r="R23" s="198" t="str">
        <f t="shared" si="7"/>
        <v>facial-expressions</v>
      </c>
      <c r="S23" s="198" t="str">
        <f t="shared" si="7"/>
        <v>gestures/manual signs</v>
      </c>
      <c r="T23" s="198" t="str">
        <f t="shared" si="7"/>
        <v>photos/images</v>
      </c>
      <c r="U23" s="198" t="str">
        <f t="shared" si="7"/>
        <v>spoken-language</v>
      </c>
      <c r="V23" s="198" t="str">
        <f>IF(J23=$L23, J1, "")</f>
        <v>written-language</v>
      </c>
    </row>
    <row r="24" spans="1:22" x14ac:dyDescent="0.3">
      <c r="A24" s="4" t="s">
        <v>93</v>
      </c>
      <c r="B24" s="100">
        <f>MAX('CALC MODULE 1.3 &amp; 1.4'!B45:B48)</f>
        <v>0</v>
      </c>
      <c r="C24" s="100">
        <f>MAX('CALC MODULE 1.3 &amp; 1.4'!C45:C48)</f>
        <v>0</v>
      </c>
      <c r="D24" s="100">
        <f>MAX('CALC MODULE 1.3 &amp; 1.4'!D45:D48)</f>
        <v>0</v>
      </c>
      <c r="E24" s="100">
        <f>MAX('CALC MODULE 1.3 &amp; 1.4'!E45:E48)</f>
        <v>0</v>
      </c>
      <c r="F24" s="100">
        <f>MAX('CALC MODULE 1.3 &amp; 1.4'!F45:F48)</f>
        <v>0</v>
      </c>
      <c r="G24" s="100">
        <f>MAX('CALC MODULE 1.3 &amp; 1.4'!G45:G48)</f>
        <v>0</v>
      </c>
      <c r="H24" s="100">
        <f>MAX('CALC MODULE 1.3 &amp; 1.4'!H45:H48)</f>
        <v>0</v>
      </c>
      <c r="I24" s="100">
        <f>MAX('CALC MODULE 1.3 &amp; 1.4'!I45:I48)</f>
        <v>0</v>
      </c>
      <c r="J24" s="100">
        <f>MAX('CALC MODULE 1.3 &amp; 1.4'!J45:J48)</f>
        <v>0</v>
      </c>
      <c r="N24" s="8">
        <f>IF(MAX(B24:J24)=0,1,MAX(B24:J24))</f>
        <v>1</v>
      </c>
      <c r="O24" s="252">
        <f>AVERAGE(N24:N28)</f>
        <v>1</v>
      </c>
    </row>
    <row r="25" spans="1:22" x14ac:dyDescent="0.3">
      <c r="A25" s="4" t="s">
        <v>94</v>
      </c>
      <c r="B25" s="100">
        <f>MAX('CALC MODULE 1.3 &amp; 1.4'!K45:K48)</f>
        <v>0</v>
      </c>
      <c r="C25" s="100">
        <f>MAX('CALC MODULE 1.3 &amp; 1.4'!L45:L48)</f>
        <v>0</v>
      </c>
      <c r="D25" s="100">
        <f>MAX('CALC MODULE 1.3 &amp; 1.4'!M45:M48)</f>
        <v>0</v>
      </c>
      <c r="E25" s="100">
        <f>MAX('CALC MODULE 1.3 &amp; 1.4'!N45:N48)</f>
        <v>0</v>
      </c>
      <c r="F25" s="100">
        <f>MAX('CALC MODULE 1.3 &amp; 1.4'!O45:O48)</f>
        <v>0</v>
      </c>
      <c r="G25" s="100">
        <f>MAX('CALC MODULE 1.3 &amp; 1.4'!P45:P48)</f>
        <v>0</v>
      </c>
      <c r="H25" s="100">
        <f>MAX('CALC MODULE 1.3 &amp; 1.4'!Q45:Q48)</f>
        <v>0</v>
      </c>
      <c r="I25" s="100">
        <f>MAX('CALC MODULE 1.3 &amp; 1.4'!R45:R48)</f>
        <v>0</v>
      </c>
      <c r="J25" s="100">
        <f>MAX('CALC MODULE 1.3 &amp; 1.4'!S45:S48)</f>
        <v>0</v>
      </c>
      <c r="N25" s="8">
        <f t="shared" ref="N25:N28" si="8">IF(MAX(B25:J25)=0,1,MAX(B25:J25))</f>
        <v>1</v>
      </c>
    </row>
    <row r="26" spans="1:22" x14ac:dyDescent="0.3">
      <c r="A26" s="4" t="s">
        <v>95</v>
      </c>
      <c r="B26" s="100">
        <f>MAX('CALC MODULE 1.3 &amp; 1.4'!T45:T48)</f>
        <v>0</v>
      </c>
      <c r="C26" s="100">
        <f>MAX('CALC MODULE 1.3 &amp; 1.4'!U45:U48)</f>
        <v>0</v>
      </c>
      <c r="D26" s="100">
        <f>MAX('CALC MODULE 1.3 &amp; 1.4'!V45:V48)</f>
        <v>0</v>
      </c>
      <c r="E26" s="100">
        <f>MAX('CALC MODULE 1.3 &amp; 1.4'!W45:W48)</f>
        <v>0</v>
      </c>
      <c r="F26" s="100">
        <f>MAX('CALC MODULE 1.3 &amp; 1.4'!X45:X48)</f>
        <v>0</v>
      </c>
      <c r="G26" s="100">
        <f>MAX('CALC MODULE 1.3 &amp; 1.4'!Y45:Y48)</f>
        <v>0</v>
      </c>
      <c r="H26" s="100">
        <f>MAX('CALC MODULE 1.3 &amp; 1.4'!Z45:Z48)</f>
        <v>0</v>
      </c>
      <c r="I26" s="100">
        <f>MAX('CALC MODULE 1.3 &amp; 1.4'!AA45:AA48)</f>
        <v>0</v>
      </c>
      <c r="J26" s="100">
        <f>MAX('CALC MODULE 1.3 &amp; 1.4'!AB45:AB48)</f>
        <v>0</v>
      </c>
      <c r="M26" s="8" t="str">
        <f>SUBSTITUTE(M27, " ", ", ")</f>
        <v>behavior, posture, vocalization, gaze, facial-expressions, gestures/manual, signs, photos/images, spoken-language, written-language</v>
      </c>
      <c r="N26" s="8">
        <f t="shared" si="8"/>
        <v>1</v>
      </c>
    </row>
    <row r="27" spans="1:22" x14ac:dyDescent="0.3">
      <c r="A27" s="4" t="s">
        <v>96</v>
      </c>
      <c r="B27" s="100">
        <f>MAX('CALC MODULE 1.3 &amp; 1.4'!AC45:AC48)</f>
        <v>0</v>
      </c>
      <c r="C27" s="100">
        <f>MAX('CALC MODULE 1.3 &amp; 1.4'!AD45:AD48)</f>
        <v>0</v>
      </c>
      <c r="D27" s="100">
        <f>MAX('CALC MODULE 1.3 &amp; 1.4'!AE45:AE48)</f>
        <v>0</v>
      </c>
      <c r="E27" s="100">
        <f>MAX('CALC MODULE 1.3 &amp; 1.4'!AF45:AF48)</f>
        <v>0</v>
      </c>
      <c r="F27" s="100">
        <f>MAX('CALC MODULE 1.3 &amp; 1.4'!AG45:AG48)</f>
        <v>0</v>
      </c>
      <c r="G27" s="100">
        <f>MAX('CALC MODULE 1.3 &amp; 1.4'!AH45:AH48)</f>
        <v>0</v>
      </c>
      <c r="H27" s="100">
        <f>MAX('CALC MODULE 1.3 &amp; 1.4'!AI45:AI48)</f>
        <v>0</v>
      </c>
      <c r="I27" s="100">
        <f>MAX('CALC MODULE 1.3 &amp; 1.4'!AJ45:AJ48)</f>
        <v>0</v>
      </c>
      <c r="J27" s="100">
        <f>MAX('CALC MODULE 1.3 &amp; 1.4'!AK45:AK48)</f>
        <v>0</v>
      </c>
      <c r="M27" s="8" t="str">
        <f>TRIM(M28)</f>
        <v>behavior posture vocalization gaze facial-expressions gestures/manual signs photos/images spoken-language written-language</v>
      </c>
      <c r="N27" s="8">
        <f t="shared" si="8"/>
        <v>1</v>
      </c>
    </row>
    <row r="28" spans="1:22" x14ac:dyDescent="0.3">
      <c r="A28" s="4" t="s">
        <v>97</v>
      </c>
      <c r="B28" s="100">
        <f>MAX('CALC MODULE 1.3 &amp; 1.4'!AL45:AL48)</f>
        <v>0</v>
      </c>
      <c r="C28" s="100">
        <f>MAX('CALC MODULE 1.3 &amp; 1.4'!AM45:AM48)</f>
        <v>0</v>
      </c>
      <c r="D28" s="100">
        <f>MAX('CALC MODULE 1.3 &amp; 1.4'!AN45:AN48)</f>
        <v>0</v>
      </c>
      <c r="E28" s="100">
        <f>MAX('CALC MODULE 1.3 &amp; 1.4'!AO45:AO48)</f>
        <v>0</v>
      </c>
      <c r="F28" s="100">
        <f>MAX('CALC MODULE 1.3 &amp; 1.4'!AP45:AP48)</f>
        <v>0</v>
      </c>
      <c r="G28" s="100">
        <f>MAX('CALC MODULE 1.3 &amp; 1.4'!AQ45:AQ48)</f>
        <v>0</v>
      </c>
      <c r="H28" s="100">
        <f>MAX('CALC MODULE 1.3 &amp; 1.4'!AR45:AR48)</f>
        <v>0</v>
      </c>
      <c r="I28" s="100">
        <f>MAX('CALC MODULE 1.3 &amp; 1.4'!AS45:AS48)</f>
        <v>0</v>
      </c>
      <c r="J28" s="100">
        <f>MAX('CALC MODULE 1.3 &amp; 1.4'!AT45:AT48)</f>
        <v>0</v>
      </c>
      <c r="M28" s="8" t="str">
        <f>N29&amp;" "&amp;O29&amp;" "&amp;P29&amp;" "&amp;Q29&amp;" "&amp;R29&amp;" "&amp;S29&amp;" "&amp;T29&amp;" "&amp;U29&amp;" "&amp;V29</f>
        <v>behavior posture vocalization gaze facial-expressions gestures/manual signs photos/images spoken-language written-language</v>
      </c>
      <c r="N28" s="8">
        <f t="shared" si="8"/>
        <v>1</v>
      </c>
    </row>
    <row r="29" spans="1:22" s="13" customFormat="1" x14ac:dyDescent="0.3">
      <c r="A29" s="197" t="s">
        <v>106</v>
      </c>
      <c r="B29" s="13">
        <f>SUM(B24:B28)</f>
        <v>0</v>
      </c>
      <c r="C29" s="13">
        <f t="shared" ref="C29:J29" si="9">SUM(C24:C28)</f>
        <v>0</v>
      </c>
      <c r="D29" s="13">
        <f t="shared" si="9"/>
        <v>0</v>
      </c>
      <c r="E29" s="13">
        <f t="shared" si="9"/>
        <v>0</v>
      </c>
      <c r="F29" s="13">
        <f t="shared" si="9"/>
        <v>0</v>
      </c>
      <c r="G29" s="13">
        <f t="shared" si="9"/>
        <v>0</v>
      </c>
      <c r="H29" s="13">
        <f t="shared" si="9"/>
        <v>0</v>
      </c>
      <c r="I29" s="13">
        <f t="shared" si="9"/>
        <v>0</v>
      </c>
      <c r="J29" s="13">
        <f t="shared" si="9"/>
        <v>0</v>
      </c>
      <c r="K29" s="13" t="s">
        <v>107</v>
      </c>
      <c r="L29" s="13">
        <f>MAX(B29:J29)</f>
        <v>0</v>
      </c>
      <c r="N29" s="198" t="str">
        <f>IF(B29=$L29, B1, "")</f>
        <v>behavior</v>
      </c>
      <c r="O29" s="198" t="str">
        <f t="shared" ref="O29:U29" si="10">IF(C29=$L29, C1, "")</f>
        <v>posture</v>
      </c>
      <c r="P29" s="198" t="str">
        <f t="shared" si="10"/>
        <v>vocalization</v>
      </c>
      <c r="Q29" s="198" t="str">
        <f t="shared" si="10"/>
        <v>gaze</v>
      </c>
      <c r="R29" s="198" t="str">
        <f t="shared" si="10"/>
        <v>facial-expressions</v>
      </c>
      <c r="S29" s="198" t="str">
        <f t="shared" si="10"/>
        <v>gestures/manual signs</v>
      </c>
      <c r="T29" s="198" t="str">
        <f t="shared" si="10"/>
        <v>photos/images</v>
      </c>
      <c r="U29" s="198" t="str">
        <f t="shared" si="10"/>
        <v>spoken-language</v>
      </c>
      <c r="V29" s="198" t="str">
        <f>IF(J29=$L29, J1, "")</f>
        <v>written-language</v>
      </c>
    </row>
    <row r="30" spans="1:22" x14ac:dyDescent="0.3">
      <c r="A30" s="4" t="s">
        <v>98</v>
      </c>
      <c r="B30" s="100">
        <f>MAX('CALC MODULE 1.5 &amp; 1.6'!B13:B16)</f>
        <v>0</v>
      </c>
      <c r="C30" s="100">
        <f>MAX('CALC MODULE 1.5 &amp; 1.6'!C13:C16)</f>
        <v>0</v>
      </c>
      <c r="D30" s="100">
        <f>MAX('CALC MODULE 1.5 &amp; 1.6'!D13:D16)</f>
        <v>0</v>
      </c>
      <c r="E30" s="100">
        <f>MAX('CALC MODULE 1.5 &amp; 1.6'!E13:E16)</f>
        <v>0</v>
      </c>
      <c r="F30" s="100">
        <f>MAX('CALC MODULE 1.5 &amp; 1.6'!F13:F16)</f>
        <v>0</v>
      </c>
      <c r="G30" s="100">
        <f>MAX('CALC MODULE 1.5 &amp; 1.6'!G13:G16)</f>
        <v>0</v>
      </c>
      <c r="H30" s="100">
        <f>MAX('CALC MODULE 1.5 &amp; 1.6'!H13:H16)</f>
        <v>0</v>
      </c>
      <c r="I30" s="100">
        <f>MAX('CALC MODULE 1.5 &amp; 1.6'!I13:I16)</f>
        <v>0</v>
      </c>
      <c r="J30" s="100">
        <f>MAX('CALC MODULE 1.5 &amp; 1.6'!J13:J16)</f>
        <v>0</v>
      </c>
      <c r="N30" s="8">
        <f>IF(MAX(B30:J30)=0,1,MAX(B30:J30))</f>
        <v>1</v>
      </c>
      <c r="O30" s="252">
        <f>AVERAGE(N30:N34)</f>
        <v>1</v>
      </c>
    </row>
    <row r="31" spans="1:22" x14ac:dyDescent="0.3">
      <c r="A31" s="4" t="s">
        <v>99</v>
      </c>
      <c r="B31" s="100">
        <f>MAX('CALC MODULE 1.5 &amp; 1.6'!K13:K16)</f>
        <v>0</v>
      </c>
      <c r="C31" s="100">
        <f>MAX('CALC MODULE 1.5 &amp; 1.6'!L13:L16)</f>
        <v>0</v>
      </c>
      <c r="D31" s="100">
        <f>MAX('CALC MODULE 1.5 &amp; 1.6'!M13:M16)</f>
        <v>0</v>
      </c>
      <c r="E31" s="100">
        <f>MAX('CALC MODULE 1.5 &amp; 1.6'!N13:N16)</f>
        <v>0</v>
      </c>
      <c r="F31" s="100">
        <f>MAX('CALC MODULE 1.5 &amp; 1.6'!O13:O16)</f>
        <v>0</v>
      </c>
      <c r="G31" s="100">
        <f>MAX('CALC MODULE 1.5 &amp; 1.6'!P13:P16)</f>
        <v>0</v>
      </c>
      <c r="H31" s="100">
        <f>MAX('CALC MODULE 1.5 &amp; 1.6'!Q13:Q16)</f>
        <v>0</v>
      </c>
      <c r="I31" s="100">
        <f>MAX('CALC MODULE 1.5 &amp; 1.6'!R13:R16)</f>
        <v>0</v>
      </c>
      <c r="J31" s="100">
        <f>MAX('CALC MODULE 1.5 &amp; 1.6'!S13:S16)</f>
        <v>0</v>
      </c>
      <c r="N31" s="8">
        <f t="shared" ref="N31:N34" si="11">IF(MAX(B31:J31)=0,1,MAX(B31:J31))</f>
        <v>1</v>
      </c>
    </row>
    <row r="32" spans="1:22" x14ac:dyDescent="0.3">
      <c r="A32" s="4" t="s">
        <v>100</v>
      </c>
      <c r="B32" s="100">
        <f>MAX('CALC MODULE 1.5 &amp; 1.6'!T13:T16)</f>
        <v>0</v>
      </c>
      <c r="C32" s="100">
        <f>MAX('CALC MODULE 1.5 &amp; 1.6'!U13:U16)</f>
        <v>0</v>
      </c>
      <c r="D32" s="100">
        <f>MAX('CALC MODULE 1.5 &amp; 1.6'!V13:V16)</f>
        <v>0</v>
      </c>
      <c r="E32" s="100">
        <f>MAX('CALC MODULE 1.5 &amp; 1.6'!W13:W16)</f>
        <v>0</v>
      </c>
      <c r="F32" s="100">
        <f>MAX('CALC MODULE 1.5 &amp; 1.6'!X13:X16)</f>
        <v>0</v>
      </c>
      <c r="G32" s="100">
        <f>MAX('CALC MODULE 1.5 &amp; 1.6'!Y13:Y16)</f>
        <v>0</v>
      </c>
      <c r="H32" s="100">
        <f>MAX('CALC MODULE 1.5 &amp; 1.6'!Z13:Z16)</f>
        <v>0</v>
      </c>
      <c r="I32" s="100">
        <f>MAX('CALC MODULE 1.5 &amp; 1.6'!AA13:AA16)</f>
        <v>0</v>
      </c>
      <c r="J32" s="100">
        <f>MAX('CALC MODULE 1.5 &amp; 1.6'!AB13:AB16)</f>
        <v>0</v>
      </c>
      <c r="M32" s="8" t="str">
        <f>SUBSTITUTE(M33, " ", ", ")</f>
        <v>behavior, posture, vocalization, gaze, facial-expressions, gestures/manual, signs, photos/images, spoken-language, written-language</v>
      </c>
      <c r="N32" s="8">
        <f t="shared" si="11"/>
        <v>1</v>
      </c>
    </row>
    <row r="33" spans="1:22" x14ac:dyDescent="0.3">
      <c r="A33" s="4" t="s">
        <v>101</v>
      </c>
      <c r="B33" s="100">
        <f>MAX('CALC MODULE 1.5 &amp; 1.6'!AC13:AC16)</f>
        <v>0</v>
      </c>
      <c r="C33" s="100">
        <f>MAX('CALC MODULE 1.5 &amp; 1.6'!AD13:AD16)</f>
        <v>0</v>
      </c>
      <c r="D33" s="100">
        <f>MAX('CALC MODULE 1.5 &amp; 1.6'!AE13:AE16)</f>
        <v>0</v>
      </c>
      <c r="E33" s="100">
        <f>MAX('CALC MODULE 1.5 &amp; 1.6'!AF13:AF16)</f>
        <v>0</v>
      </c>
      <c r="F33" s="100">
        <f>MAX('CALC MODULE 1.5 &amp; 1.6'!AG13:AG16)</f>
        <v>0</v>
      </c>
      <c r="G33" s="100">
        <f>MAX('CALC MODULE 1.5 &amp; 1.6'!AH13:AH16)</f>
        <v>0</v>
      </c>
      <c r="H33" s="100">
        <f>MAX('CALC MODULE 1.5 &amp; 1.6'!AI13:AI16)</f>
        <v>0</v>
      </c>
      <c r="I33" s="100">
        <f>MAX('CALC MODULE 1.5 &amp; 1.6'!AJ13:AJ16)</f>
        <v>0</v>
      </c>
      <c r="J33" s="100">
        <f>MAX('CALC MODULE 1.5 &amp; 1.6'!AK13:AK16)</f>
        <v>0</v>
      </c>
      <c r="M33" s="8" t="str">
        <f>TRIM(M34)</f>
        <v>behavior posture vocalization gaze facial-expressions gestures/manual signs photos/images spoken-language written-language</v>
      </c>
      <c r="N33" s="8">
        <f t="shared" si="11"/>
        <v>1</v>
      </c>
    </row>
    <row r="34" spans="1:22" x14ac:dyDescent="0.3">
      <c r="A34" s="4" t="s">
        <v>102</v>
      </c>
      <c r="B34" s="100">
        <f>MAX('CALC MODULE 1.5 &amp; 1.6'!AL13:AL16)</f>
        <v>0</v>
      </c>
      <c r="C34" s="100">
        <f>MAX('CALC MODULE 1.5 &amp; 1.6'!AM13:AM16)</f>
        <v>0</v>
      </c>
      <c r="D34" s="100">
        <f>MAX('CALC MODULE 1.5 &amp; 1.6'!AN13:AN16)</f>
        <v>0</v>
      </c>
      <c r="E34" s="100">
        <f>MAX('CALC MODULE 1.5 &amp; 1.6'!AO13:AO16)</f>
        <v>0</v>
      </c>
      <c r="F34" s="100">
        <f>MAX('CALC MODULE 1.5 &amp; 1.6'!AP13:AP16)</f>
        <v>0</v>
      </c>
      <c r="G34" s="100">
        <f>MAX('CALC MODULE 1.5 &amp; 1.6'!AQ13:AQ16)</f>
        <v>0</v>
      </c>
      <c r="H34" s="100">
        <f>MAX('CALC MODULE 1.5 &amp; 1.6'!AR13:AR16)</f>
        <v>0</v>
      </c>
      <c r="I34" s="100">
        <f>MAX('CALC MODULE 1.5 &amp; 1.6'!AS13:AS16)</f>
        <v>0</v>
      </c>
      <c r="J34" s="100">
        <f>MAX('CALC MODULE 1.5 &amp; 1.6'!AT13:AT16)</f>
        <v>0</v>
      </c>
      <c r="M34" s="8" t="str">
        <f>N35&amp;" "&amp;O35&amp;" "&amp;P35&amp;" "&amp;Q35&amp;" "&amp;R35&amp;" "&amp;S35&amp;" "&amp;T35&amp;" "&amp;U35&amp;" "&amp;V35</f>
        <v>behavior posture vocalization gaze facial-expressions gestures/manual signs photos/images spoken-language written-language</v>
      </c>
      <c r="N34" s="8">
        <f t="shared" si="11"/>
        <v>1</v>
      </c>
    </row>
    <row r="35" spans="1:22" s="13" customFormat="1" x14ac:dyDescent="0.3">
      <c r="A35" s="197" t="s">
        <v>106</v>
      </c>
      <c r="B35" s="13">
        <f>SUM(B30:B34)</f>
        <v>0</v>
      </c>
      <c r="C35" s="13">
        <f t="shared" ref="C35:J35" si="12">SUM(C30:C34)</f>
        <v>0</v>
      </c>
      <c r="D35" s="13">
        <f t="shared" si="12"/>
        <v>0</v>
      </c>
      <c r="E35" s="13">
        <f t="shared" si="12"/>
        <v>0</v>
      </c>
      <c r="F35" s="13">
        <f t="shared" si="12"/>
        <v>0</v>
      </c>
      <c r="G35" s="13">
        <f t="shared" si="12"/>
        <v>0</v>
      </c>
      <c r="H35" s="13">
        <f t="shared" si="12"/>
        <v>0</v>
      </c>
      <c r="I35" s="13">
        <f t="shared" si="12"/>
        <v>0</v>
      </c>
      <c r="J35" s="13">
        <f t="shared" si="12"/>
        <v>0</v>
      </c>
      <c r="K35" s="13" t="s">
        <v>107</v>
      </c>
      <c r="L35" s="13">
        <f>MAX(B35:J35)</f>
        <v>0</v>
      </c>
      <c r="N35" s="198" t="str">
        <f>IF(B35=$L35, B1, "")</f>
        <v>behavior</v>
      </c>
      <c r="O35" s="198" t="str">
        <f t="shared" ref="O35:U35" si="13">IF(C35=$L35, C1, "")</f>
        <v>posture</v>
      </c>
      <c r="P35" s="198" t="str">
        <f t="shared" si="13"/>
        <v>vocalization</v>
      </c>
      <c r="Q35" s="198" t="str">
        <f t="shared" si="13"/>
        <v>gaze</v>
      </c>
      <c r="R35" s="198" t="str">
        <f t="shared" si="13"/>
        <v>facial-expressions</v>
      </c>
      <c r="S35" s="198" t="str">
        <f t="shared" si="13"/>
        <v>gestures/manual signs</v>
      </c>
      <c r="T35" s="198" t="str">
        <f t="shared" si="13"/>
        <v>photos/images</v>
      </c>
      <c r="U35" s="198" t="str">
        <f t="shared" si="13"/>
        <v>spoken-language</v>
      </c>
      <c r="V35" s="198" t="str">
        <f>IF(J35=$L35, J1, "")</f>
        <v>written-language</v>
      </c>
    </row>
    <row r="36" spans="1:22" x14ac:dyDescent="0.3">
      <c r="A36" s="4" t="s">
        <v>103</v>
      </c>
      <c r="B36" s="100">
        <f>MAX('CALC MODULE 1.5 &amp; 1.6'!B45:B48)</f>
        <v>0</v>
      </c>
      <c r="C36" s="100">
        <f>MAX('CALC MODULE 1.5 &amp; 1.6'!C45:C48)</f>
        <v>0</v>
      </c>
      <c r="D36" s="100">
        <f>MAX('CALC MODULE 1.5 &amp; 1.6'!D45:D48)</f>
        <v>0</v>
      </c>
      <c r="E36" s="100">
        <f>MAX('CALC MODULE 1.5 &amp; 1.6'!E45:E48)</f>
        <v>0</v>
      </c>
      <c r="F36" s="100">
        <f>MAX('CALC MODULE 1.5 &amp; 1.6'!F45:F48)</f>
        <v>0</v>
      </c>
      <c r="G36" s="100">
        <f>MAX('CALC MODULE 1.5 &amp; 1.6'!G45:G48)</f>
        <v>0</v>
      </c>
      <c r="H36" s="100">
        <f>MAX('CALC MODULE 1.5 &amp; 1.6'!H45:H48)</f>
        <v>0</v>
      </c>
      <c r="I36" s="100">
        <f>MAX('CALC MODULE 1.5 &amp; 1.6'!I45:I48)</f>
        <v>0</v>
      </c>
      <c r="J36" s="100">
        <f>MAX('CALC MODULE 1.5 &amp; 1.6'!J45:J48)</f>
        <v>0</v>
      </c>
      <c r="M36" s="8" t="str">
        <f>SUBSTITUTE(M37, " ", ", ")</f>
        <v>behavior, posture, vocalization, gaze, facial-expressions, gestures/manual, signs, photos/images, spoken-language, written-language</v>
      </c>
      <c r="N36" s="8">
        <f>IF(MAX(B36:J36)=0,1,MAX(B36:J36))</f>
        <v>1</v>
      </c>
      <c r="O36" s="252">
        <f>AVERAGE(N36:N38)</f>
        <v>1</v>
      </c>
    </row>
    <row r="37" spans="1:22" x14ac:dyDescent="0.3">
      <c r="A37" s="4" t="s">
        <v>104</v>
      </c>
      <c r="B37" s="100">
        <f>MAX('CALC MODULE 1.5 &amp; 1.6'!K45:K48)</f>
        <v>0</v>
      </c>
      <c r="C37" s="100">
        <f>MAX('CALC MODULE 1.5 &amp; 1.6'!L45:L48)</f>
        <v>0</v>
      </c>
      <c r="D37" s="100">
        <f>MAX('CALC MODULE 1.5 &amp; 1.6'!M45:M48)</f>
        <v>0</v>
      </c>
      <c r="E37" s="100">
        <f>MAX('CALC MODULE 1.5 &amp; 1.6'!N45:N48)</f>
        <v>0</v>
      </c>
      <c r="F37" s="100">
        <f>MAX('CALC MODULE 1.5 &amp; 1.6'!O45:O48)</f>
        <v>0</v>
      </c>
      <c r="G37" s="100">
        <f>MAX('CALC MODULE 1.5 &amp; 1.6'!P45:P48)</f>
        <v>0</v>
      </c>
      <c r="H37" s="100">
        <f>MAX('CALC MODULE 1.5 &amp; 1.6'!Q45:Q48)</f>
        <v>0</v>
      </c>
      <c r="I37" s="100">
        <f>MAX('CALC MODULE 1.5 &amp; 1.6'!R45:R48)</f>
        <v>0</v>
      </c>
      <c r="J37" s="100">
        <f>MAX('CALC MODULE 1.5 &amp; 1.6'!S45:S48)</f>
        <v>0</v>
      </c>
      <c r="M37" s="8" t="str">
        <f>TRIM(M38)</f>
        <v>behavior posture vocalization gaze facial-expressions gestures/manual signs photos/images spoken-language written-language</v>
      </c>
      <c r="N37" s="8">
        <f t="shared" ref="N37:N38" si="14">IF(MAX(B37:J37)=0,1,MAX(B37:J37))</f>
        <v>1</v>
      </c>
    </row>
    <row r="38" spans="1:22" x14ac:dyDescent="0.3">
      <c r="A38" s="4" t="s">
        <v>105</v>
      </c>
      <c r="B38" s="100">
        <f>MAX('CALC MODULE 1.5 &amp; 1.6'!T45:T48)</f>
        <v>0</v>
      </c>
      <c r="C38" s="100">
        <f>MAX('CALC MODULE 1.5 &amp; 1.6'!U45:U48)</f>
        <v>0</v>
      </c>
      <c r="D38" s="100">
        <f>MAX('CALC MODULE 1.5 &amp; 1.6'!V45:V48)</f>
        <v>0</v>
      </c>
      <c r="E38" s="100">
        <f>MAX('CALC MODULE 1.5 &amp; 1.6'!W45:W48)</f>
        <v>0</v>
      </c>
      <c r="F38" s="100">
        <f>MAX('CALC MODULE 1.5 &amp; 1.6'!X45:X48)</f>
        <v>0</v>
      </c>
      <c r="G38" s="100">
        <f>MAX('CALC MODULE 1.5 &amp; 1.6'!Y45:Y48)</f>
        <v>0</v>
      </c>
      <c r="H38" s="100">
        <f>MAX('CALC MODULE 1.5 &amp; 1.6'!Z45:Z48)</f>
        <v>0</v>
      </c>
      <c r="I38" s="100">
        <f>MAX('CALC MODULE 1.5 &amp; 1.6'!AA45:AA48)</f>
        <v>0</v>
      </c>
      <c r="J38" s="100">
        <f>MAX('CALC MODULE 1.5 &amp; 1.6'!AB45:AB48)</f>
        <v>0</v>
      </c>
      <c r="M38" s="8" t="str">
        <f>N39&amp;" "&amp;O39&amp;" "&amp;P39&amp;" "&amp;Q39&amp;" "&amp;R39&amp;" "&amp;S39&amp;" "&amp;T39&amp;" "&amp;U39&amp;" "&amp;V39</f>
        <v>behavior posture vocalization gaze facial-expressions gestures/manual signs photos/images spoken-language written-language</v>
      </c>
      <c r="N38" s="8">
        <f t="shared" si="14"/>
        <v>1</v>
      </c>
    </row>
    <row r="39" spans="1:22" s="13" customFormat="1" x14ac:dyDescent="0.3">
      <c r="A39" s="197" t="s">
        <v>106</v>
      </c>
      <c r="B39" s="13">
        <f>SUM(B36:B38)</f>
        <v>0</v>
      </c>
      <c r="C39" s="13">
        <f t="shared" ref="C39:J39" si="15">SUM(C36:C38)</f>
        <v>0</v>
      </c>
      <c r="D39" s="13">
        <f t="shared" si="15"/>
        <v>0</v>
      </c>
      <c r="E39" s="13">
        <f t="shared" si="15"/>
        <v>0</v>
      </c>
      <c r="F39" s="13">
        <f t="shared" si="15"/>
        <v>0</v>
      </c>
      <c r="G39" s="13">
        <f t="shared" si="15"/>
        <v>0</v>
      </c>
      <c r="H39" s="13">
        <f t="shared" si="15"/>
        <v>0</v>
      </c>
      <c r="I39" s="13">
        <f t="shared" si="15"/>
        <v>0</v>
      </c>
      <c r="J39" s="13">
        <f t="shared" si="15"/>
        <v>0</v>
      </c>
      <c r="K39" s="13" t="s">
        <v>107</v>
      </c>
      <c r="L39" s="13">
        <f>MAX(B39:J39)</f>
        <v>0</v>
      </c>
      <c r="N39" s="198" t="str">
        <f>IF(B39=$L39, B1, "")</f>
        <v>behavior</v>
      </c>
      <c r="O39" s="198" t="str">
        <f t="shared" ref="O39:U39" si="16">IF(C39=$L39, C1, "")</f>
        <v>posture</v>
      </c>
      <c r="P39" s="198" t="str">
        <f t="shared" si="16"/>
        <v>vocalization</v>
      </c>
      <c r="Q39" s="198" t="str">
        <f t="shared" si="16"/>
        <v>gaze</v>
      </c>
      <c r="R39" s="198" t="str">
        <f t="shared" si="16"/>
        <v>facial-expressions</v>
      </c>
      <c r="S39" s="198" t="str">
        <f t="shared" si="16"/>
        <v>gestures/manual signs</v>
      </c>
      <c r="T39" s="198" t="str">
        <f t="shared" si="16"/>
        <v>photos/images</v>
      </c>
      <c r="U39" s="198" t="str">
        <f t="shared" si="16"/>
        <v>spoken-language</v>
      </c>
      <c r="V39" s="198" t="str">
        <f>IF(J39=$L39, J1, "")</f>
        <v>written-language</v>
      </c>
    </row>
  </sheetData>
  <sheetProtection selectLockedCells="1" selectUnlockedCells="1"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topLeftCell="F1" zoomScale="70" zoomScaleNormal="70" workbookViewId="0">
      <selection activeCell="A29" sqref="A29"/>
    </sheetView>
  </sheetViews>
  <sheetFormatPr baseColWidth="10" defaultColWidth="11.44140625" defaultRowHeight="14.4" x14ac:dyDescent="0.3"/>
  <cols>
    <col min="1" max="1" width="17.109375" style="4" bestFit="1" customWidth="1"/>
    <col min="2" max="2" width="17" style="8" bestFit="1" customWidth="1"/>
    <col min="3" max="3" width="13.6640625" style="8" bestFit="1" customWidth="1"/>
    <col min="4" max="4" width="11.44140625" style="8" customWidth="1"/>
    <col min="5" max="5" width="11.44140625" style="8"/>
    <col min="6" max="6" width="15" style="8" bestFit="1" customWidth="1"/>
    <col min="7" max="7" width="14.77734375" style="8" bestFit="1" customWidth="1"/>
    <col min="8" max="8" width="17.44140625" style="8" bestFit="1" customWidth="1"/>
    <col min="9" max="10" width="11.44140625" style="8"/>
    <col min="11" max="11" width="11.44140625" style="8" customWidth="1"/>
    <col min="12" max="12" width="8" style="8" customWidth="1"/>
    <col min="13" max="13" width="91.44140625" style="8" bestFit="1" customWidth="1"/>
    <col min="14" max="14" width="11.44140625" style="8"/>
    <col min="15" max="15" width="15" style="8" bestFit="1" customWidth="1"/>
    <col min="16" max="16" width="14.77734375" style="8" bestFit="1" customWidth="1"/>
    <col min="17" max="17" width="17.44140625" style="8" bestFit="1" customWidth="1"/>
    <col min="18" max="18" width="13.33203125" style="8" customWidth="1"/>
    <col min="19" max="16384" width="11.44140625" style="8"/>
  </cols>
  <sheetData>
    <row r="1" spans="1:22" x14ac:dyDescent="0.3">
      <c r="A1" s="4" t="s">
        <v>138</v>
      </c>
      <c r="B1" s="100" t="s">
        <v>244</v>
      </c>
      <c r="C1" s="100" t="s">
        <v>245</v>
      </c>
      <c r="D1" s="100" t="s">
        <v>246</v>
      </c>
      <c r="E1" s="100" t="s">
        <v>247</v>
      </c>
      <c r="F1" s="100" t="s">
        <v>254</v>
      </c>
      <c r="G1" s="100" t="s">
        <v>248</v>
      </c>
      <c r="H1" s="100" t="s">
        <v>249</v>
      </c>
      <c r="I1" s="100" t="s">
        <v>255</v>
      </c>
      <c r="J1" s="100" t="s">
        <v>258</v>
      </c>
      <c r="N1" s="8" t="s">
        <v>141</v>
      </c>
      <c r="O1" s="8" t="s">
        <v>140</v>
      </c>
    </row>
    <row r="2" spans="1:22" x14ac:dyDescent="0.3">
      <c r="A2" s="4" t="s">
        <v>65</v>
      </c>
      <c r="B2" s="100">
        <f>MAX('CALC MODULE 1.1 &amp; 1.2'!B17:B20)</f>
        <v>0</v>
      </c>
      <c r="C2" s="100">
        <f>MAX('CALC MODULE 1.1 &amp; 1.2'!C17:C20)</f>
        <v>0</v>
      </c>
      <c r="D2" s="100">
        <f>MAX('CALC MODULE 1.1 &amp; 1.2'!D17:D20)</f>
        <v>0</v>
      </c>
      <c r="E2" s="100">
        <f>MAX('CALC MODULE 1.1 &amp; 1.2'!E17:E20)</f>
        <v>0</v>
      </c>
      <c r="F2" s="100">
        <f>MAX('CALC MODULE 1.1 &amp; 1.2'!F17:F20)</f>
        <v>0</v>
      </c>
      <c r="G2" s="100">
        <f>MAX('CALC MODULE 1.1 &amp; 1.2'!G17:G20)</f>
        <v>0</v>
      </c>
      <c r="H2" s="100">
        <f>MAX('CALC MODULE 1.1 &amp; 1.2'!H17:H20)</f>
        <v>0</v>
      </c>
      <c r="I2" s="100">
        <f>MAX('CALC MODULE 1.1 &amp; 1.2'!I17:I20)</f>
        <v>0</v>
      </c>
      <c r="J2" s="100">
        <f>MAX('CALC MODULE 1.1 &amp; 1.2'!J17:J20)</f>
        <v>0</v>
      </c>
      <c r="N2" s="8">
        <f>IF(MAX(B2:J2)=0,1,MAX(B2:J2))</f>
        <v>1</v>
      </c>
      <c r="O2" s="252">
        <f>AVERAGE(N2:N7)</f>
        <v>1</v>
      </c>
    </row>
    <row r="3" spans="1:22" x14ac:dyDescent="0.3">
      <c r="A3" s="4" t="s">
        <v>66</v>
      </c>
      <c r="B3" s="100">
        <f>MAX('CALC MODULE 1.1 &amp; 1.2'!K17:K20)</f>
        <v>0</v>
      </c>
      <c r="C3" s="100">
        <f>MAX('CALC MODULE 1.1 &amp; 1.2'!L17:L20)</f>
        <v>0</v>
      </c>
      <c r="D3" s="100">
        <f>MAX('CALC MODULE 1.1 &amp; 1.2'!M17:M20)</f>
        <v>0</v>
      </c>
      <c r="E3" s="100">
        <f>MAX('CALC MODULE 1.1 &amp; 1.2'!N17:N20)</f>
        <v>0</v>
      </c>
      <c r="F3" s="100">
        <f>MAX('CALC MODULE 1.1 &amp; 1.2'!O17:O20)</f>
        <v>0</v>
      </c>
      <c r="G3" s="100">
        <f>MAX('CALC MODULE 1.1 &amp; 1.2'!P17:P20)</f>
        <v>0</v>
      </c>
      <c r="H3" s="100">
        <f>MAX('CALC MODULE 1.1 &amp; 1.2'!Q17:Q20)</f>
        <v>0</v>
      </c>
      <c r="I3" s="100">
        <f>MAX('CALC MODULE 1.1 &amp; 1.2'!R17:R20)</f>
        <v>0</v>
      </c>
      <c r="J3" s="100">
        <f>MAX('CALC MODULE 1.1 &amp; 1.2'!S17:S20)</f>
        <v>0</v>
      </c>
      <c r="N3" s="8">
        <f t="shared" ref="N3:N7" si="0">IF(MAX(B3:J3)=0,1,MAX(B3:J3))</f>
        <v>1</v>
      </c>
    </row>
    <row r="4" spans="1:22" x14ac:dyDescent="0.3">
      <c r="A4" s="4" t="s">
        <v>67</v>
      </c>
      <c r="B4" s="100">
        <f>MAX('CALC MODULE 1.1 &amp; 1.2'!T17:T20)</f>
        <v>0</v>
      </c>
      <c r="C4" s="100">
        <f>MAX('CALC MODULE 1.1 &amp; 1.2'!U17:U20)</f>
        <v>0</v>
      </c>
      <c r="D4" s="100">
        <f>MAX('CALC MODULE 1.1 &amp; 1.2'!V17:V20)</f>
        <v>0</v>
      </c>
      <c r="E4" s="100">
        <f>MAX('CALC MODULE 1.1 &amp; 1.2'!W17:W20)</f>
        <v>0</v>
      </c>
      <c r="F4" s="100">
        <f>MAX('CALC MODULE 1.1 &amp; 1.2'!X17:X20)</f>
        <v>0</v>
      </c>
      <c r="G4" s="100">
        <f>MAX('CALC MODULE 1.1 &amp; 1.2'!Y17:Y20)</f>
        <v>0</v>
      </c>
      <c r="H4" s="100">
        <f>MAX('CALC MODULE 1.1 &amp; 1.2'!Z17:Z20)</f>
        <v>0</v>
      </c>
      <c r="I4" s="100">
        <f>MAX('CALC MODULE 1.1 &amp; 1.2'!AA17:AA20)</f>
        <v>0</v>
      </c>
      <c r="J4" s="100">
        <f>MAX('CALC MODULE 1.1 &amp; 1.2'!AB17:AB20)</f>
        <v>0</v>
      </c>
      <c r="N4" s="8">
        <f t="shared" si="0"/>
        <v>1</v>
      </c>
    </row>
    <row r="5" spans="1:22" x14ac:dyDescent="0.3">
      <c r="A5" s="4" t="s">
        <v>68</v>
      </c>
      <c r="B5" s="100">
        <f>MAX('CALC MODULE 1.1 &amp; 1.2'!AC17:AC20)</f>
        <v>0</v>
      </c>
      <c r="C5" s="100">
        <f>MAX('CALC MODULE 1.1 &amp; 1.2'!AD17:AD20)</f>
        <v>0</v>
      </c>
      <c r="D5" s="100">
        <f>MAX('CALC MODULE 1.1 &amp; 1.2'!AE17:AE20)</f>
        <v>0</v>
      </c>
      <c r="E5" s="100">
        <f>MAX('CALC MODULE 1.1 &amp; 1.2'!AF17:AF20)</f>
        <v>0</v>
      </c>
      <c r="F5" s="100">
        <f>MAX('CALC MODULE 1.1 &amp; 1.2'!AG17:AG20)</f>
        <v>0</v>
      </c>
      <c r="G5" s="100">
        <f>MAX('CALC MODULE 1.1 &amp; 1.2'!AH17:AH20)</f>
        <v>0</v>
      </c>
      <c r="H5" s="100">
        <f>MAX('CALC MODULE 1.1 &amp; 1.2'!AI17:AI20)</f>
        <v>0</v>
      </c>
      <c r="I5" s="100">
        <f>MAX('CALC MODULE 1.1 &amp; 1.2'!AJ17:AJ20)</f>
        <v>0</v>
      </c>
      <c r="J5" s="100">
        <f>MAX('CALC MODULE 1.1 &amp; 1.2'!AK17:AK20)</f>
        <v>0</v>
      </c>
      <c r="M5" s="8" t="str">
        <f>SUBSTITUTE(M6, " ", ", ")</f>
        <v>behavior, posture, vocalization, gaze, facial-expressions, gestures/manual, signs, photos/images, spoken-language, written-language</v>
      </c>
      <c r="N5" s="8">
        <f t="shared" si="0"/>
        <v>1</v>
      </c>
    </row>
    <row r="6" spans="1:22" x14ac:dyDescent="0.3">
      <c r="A6" s="4" t="s">
        <v>69</v>
      </c>
      <c r="B6" s="100">
        <f>MAX('CALC MODULE 1.1 &amp; 1.2'!AL17:AL20)</f>
        <v>0</v>
      </c>
      <c r="C6" s="100">
        <f>MAX('CALC MODULE 1.1 &amp; 1.2'!AM17:AM20)</f>
        <v>0</v>
      </c>
      <c r="D6" s="100">
        <f>MAX('CALC MODULE 1.1 &amp; 1.2'!AN17:AN20)</f>
        <v>0</v>
      </c>
      <c r="E6" s="100">
        <f>MAX('CALC MODULE 1.1 &amp; 1.2'!AO17:AO20)</f>
        <v>0</v>
      </c>
      <c r="F6" s="100">
        <f>MAX('CALC MODULE 1.1 &amp; 1.2'!AP17:AP20)</f>
        <v>0</v>
      </c>
      <c r="G6" s="100">
        <f>MAX('CALC MODULE 1.1 &amp; 1.2'!AQ17:AQ20)</f>
        <v>0</v>
      </c>
      <c r="H6" s="100">
        <f>MAX('CALC MODULE 1.1 &amp; 1.2'!AR17:AR20)</f>
        <v>0</v>
      </c>
      <c r="I6" s="100">
        <f>MAX('CALC MODULE 1.1 &amp; 1.2'!AS17:AS20)</f>
        <v>0</v>
      </c>
      <c r="J6" s="100">
        <f>MAX('CALC MODULE 1.1 &amp; 1.2'!AT17:AT20)</f>
        <v>0</v>
      </c>
      <c r="M6" s="8" t="str">
        <f>TRIM(M7)</f>
        <v>behavior posture vocalization gaze facial-expressions gestures/manual signs photos/images spoken-language written-language</v>
      </c>
      <c r="N6" s="8">
        <f t="shared" si="0"/>
        <v>1</v>
      </c>
    </row>
    <row r="7" spans="1:22" x14ac:dyDescent="0.3">
      <c r="A7" s="4" t="s">
        <v>70</v>
      </c>
      <c r="B7" s="100">
        <f>MAX('CALC MODULE 1.1 &amp; 1.2'!AU17:AU20)</f>
        <v>0</v>
      </c>
      <c r="C7" s="100">
        <f>MAX('CALC MODULE 1.1 &amp; 1.2'!AV17:AV20)</f>
        <v>0</v>
      </c>
      <c r="D7" s="100">
        <f>MAX('CALC MODULE 1.1 &amp; 1.2'!AW17:AW20)</f>
        <v>0</v>
      </c>
      <c r="E7" s="100">
        <f>MAX('CALC MODULE 1.1 &amp; 1.2'!AX17:AX20)</f>
        <v>0</v>
      </c>
      <c r="F7" s="100">
        <f>MAX('CALC MODULE 1.1 &amp; 1.2'!AY17:AY20)</f>
        <v>0</v>
      </c>
      <c r="G7" s="100">
        <f>MAX('CALC MODULE 1.1 &amp; 1.2'!AZ17:AZ20)</f>
        <v>0</v>
      </c>
      <c r="H7" s="100">
        <f>MAX('CALC MODULE 1.1 &amp; 1.2'!BA17:BA20)</f>
        <v>0</v>
      </c>
      <c r="I7" s="100">
        <f>MAX('CALC MODULE 1.1 &amp; 1.2'!BB17:BB20)</f>
        <v>0</v>
      </c>
      <c r="J7" s="100">
        <f>MAX('CALC MODULE 1.1 &amp; 1.2'!BC17:BC20)</f>
        <v>0</v>
      </c>
      <c r="M7" s="8" t="str">
        <f>N8&amp;" "&amp;O8&amp;" "&amp;P8&amp;" "&amp;Q8&amp;" "&amp;R8&amp;" "&amp;S8&amp;" "&amp;T8&amp;" "&amp;U8&amp;" "&amp;V8</f>
        <v>behavior posture vocalization gaze facial-expressions gestures/manual signs photos/images spoken-language written-language</v>
      </c>
      <c r="N7" s="8">
        <f t="shared" si="0"/>
        <v>1</v>
      </c>
    </row>
    <row r="8" spans="1:22" s="13" customFormat="1" x14ac:dyDescent="0.3">
      <c r="A8" s="197" t="s">
        <v>106</v>
      </c>
      <c r="B8" s="13">
        <f>SUM(B2:B7)</f>
        <v>0</v>
      </c>
      <c r="C8" s="13">
        <f t="shared" ref="C8:J8" si="1">SUM(C2:C7)</f>
        <v>0</v>
      </c>
      <c r="D8" s="13">
        <f t="shared" si="1"/>
        <v>0</v>
      </c>
      <c r="E8" s="13">
        <f t="shared" si="1"/>
        <v>0</v>
      </c>
      <c r="F8" s="13">
        <f t="shared" si="1"/>
        <v>0</v>
      </c>
      <c r="G8" s="13">
        <f t="shared" si="1"/>
        <v>0</v>
      </c>
      <c r="H8" s="13">
        <f t="shared" si="1"/>
        <v>0</v>
      </c>
      <c r="I8" s="13">
        <f t="shared" si="1"/>
        <v>0</v>
      </c>
      <c r="J8" s="13">
        <f t="shared" si="1"/>
        <v>0</v>
      </c>
      <c r="K8" s="13" t="s">
        <v>107</v>
      </c>
      <c r="L8" s="13">
        <f>MAX(B8:J8)</f>
        <v>0</v>
      </c>
      <c r="N8" s="198" t="str">
        <f>IF(B8=$L8, B1, "")</f>
        <v>behavior</v>
      </c>
      <c r="O8" s="198" t="str">
        <f t="shared" ref="O8:U8" si="2">IF(C8=$L8, C1, "")</f>
        <v>posture</v>
      </c>
      <c r="P8" s="198" t="str">
        <f t="shared" si="2"/>
        <v>vocalization</v>
      </c>
      <c r="Q8" s="198" t="str">
        <f t="shared" si="2"/>
        <v>gaze</v>
      </c>
      <c r="R8" s="198" t="str">
        <f t="shared" si="2"/>
        <v>facial-expressions</v>
      </c>
      <c r="S8" s="198" t="str">
        <f t="shared" si="2"/>
        <v>gestures/manual signs</v>
      </c>
      <c r="T8" s="198" t="str">
        <f t="shared" si="2"/>
        <v>photos/images</v>
      </c>
      <c r="U8" s="198" t="str">
        <f t="shared" si="2"/>
        <v>spoken-language</v>
      </c>
      <c r="V8" s="198" t="str">
        <f>IF(J8=$L8, J1, "")</f>
        <v>written-language</v>
      </c>
    </row>
    <row r="9" spans="1:22" x14ac:dyDescent="0.3">
      <c r="A9" s="4" t="s">
        <v>80</v>
      </c>
      <c r="B9" s="100">
        <f>MAX('CALC MODULE 1.1 &amp; 1.2'!B49:B52)</f>
        <v>0</v>
      </c>
      <c r="C9" s="100">
        <f>MAX('CALC MODULE 1.1 &amp; 1.2'!C49:C52)</f>
        <v>0</v>
      </c>
      <c r="D9" s="100">
        <f>MAX('CALC MODULE 1.1 &amp; 1.2'!D49:D52)</f>
        <v>0</v>
      </c>
      <c r="E9" s="100">
        <f>MAX('CALC MODULE 1.1 &amp; 1.2'!E49:E52)</f>
        <v>0</v>
      </c>
      <c r="F9" s="100">
        <f>MAX('CALC MODULE 1.1 &amp; 1.2'!F49:F52)</f>
        <v>0</v>
      </c>
      <c r="G9" s="100">
        <f>MAX('CALC MODULE 1.1 &amp; 1.2'!G49:G52)</f>
        <v>0</v>
      </c>
      <c r="H9" s="100">
        <f>MAX('CALC MODULE 1.1 &amp; 1.2'!H49:H52)</f>
        <v>0</v>
      </c>
      <c r="I9" s="100">
        <f>MAX('CALC MODULE 1.1 &amp; 1.2'!I49:I52)</f>
        <v>0</v>
      </c>
      <c r="J9" s="100">
        <f>MAX('CALC MODULE 1.1 &amp; 1.2'!J49:J52)</f>
        <v>0</v>
      </c>
      <c r="N9" s="8">
        <f>IF(MAX(B9:J9)=0,1,MAX(B9:J9))</f>
        <v>1</v>
      </c>
      <c r="O9" s="252">
        <f>AVERAGE(N9:N17)</f>
        <v>1</v>
      </c>
    </row>
    <row r="10" spans="1:22" x14ac:dyDescent="0.3">
      <c r="A10" s="4" t="s">
        <v>81</v>
      </c>
      <c r="B10" s="100">
        <f>MAX('CALC MODULE 1.1 &amp; 1.2'!K49:K52)</f>
        <v>0</v>
      </c>
      <c r="C10" s="100">
        <f>MAX('CALC MODULE 1.1 &amp; 1.2'!L49:L52)</f>
        <v>0</v>
      </c>
      <c r="D10" s="100">
        <f>MAX('CALC MODULE 1.1 &amp; 1.2'!M49:M52)</f>
        <v>0</v>
      </c>
      <c r="E10" s="100">
        <f>MAX('CALC MODULE 1.1 &amp; 1.2'!N49:N52)</f>
        <v>0</v>
      </c>
      <c r="F10" s="100">
        <f>MAX('CALC MODULE 1.1 &amp; 1.2'!O49:O52)</f>
        <v>0</v>
      </c>
      <c r="G10" s="100">
        <f>MAX('CALC MODULE 1.1 &amp; 1.2'!P49:P52)</f>
        <v>0</v>
      </c>
      <c r="H10" s="100">
        <f>MAX('CALC MODULE 1.1 &amp; 1.2'!Q49:Q52)</f>
        <v>0</v>
      </c>
      <c r="I10" s="100">
        <f>MAX('CALC MODULE 1.1 &amp; 1.2'!R49:R52)</f>
        <v>0</v>
      </c>
      <c r="J10" s="100">
        <f>MAX('CALC MODULE 1.1 &amp; 1.2'!S49:S52)</f>
        <v>0</v>
      </c>
      <c r="N10" s="8">
        <f t="shared" ref="N10:N17" si="3">IF(MAX(B10:J10)=0,1,MAX(B10:J10))</f>
        <v>1</v>
      </c>
    </row>
    <row r="11" spans="1:22" x14ac:dyDescent="0.3">
      <c r="A11" s="4" t="s">
        <v>82</v>
      </c>
      <c r="B11" s="100">
        <f>MAX('CALC MODULE 1.1 &amp; 1.2'!T49:T52)</f>
        <v>0</v>
      </c>
      <c r="C11" s="100">
        <f>MAX('CALC MODULE 1.1 &amp; 1.2'!U49:U52)</f>
        <v>0</v>
      </c>
      <c r="D11" s="100">
        <f>MAX('CALC MODULE 1.1 &amp; 1.2'!V49:V52)</f>
        <v>0</v>
      </c>
      <c r="E11" s="100">
        <f>MAX('CALC MODULE 1.1 &amp; 1.2'!W49:W52)</f>
        <v>0</v>
      </c>
      <c r="F11" s="100">
        <f>MAX('CALC MODULE 1.1 &amp; 1.2'!X49:X52)</f>
        <v>0</v>
      </c>
      <c r="G11" s="100">
        <f>MAX('CALC MODULE 1.1 &amp; 1.2'!Y49:Y52)</f>
        <v>0</v>
      </c>
      <c r="H11" s="100">
        <f>MAX('CALC MODULE 1.1 &amp; 1.2'!Z49:Z52)</f>
        <v>0</v>
      </c>
      <c r="I11" s="100">
        <f>MAX('CALC MODULE 1.1 &amp; 1.2'!AA49:AA52)</f>
        <v>0</v>
      </c>
      <c r="J11" s="100">
        <f>MAX('CALC MODULE 1.1 &amp; 1.2'!AB49:AB52)</f>
        <v>0</v>
      </c>
      <c r="N11" s="8">
        <f t="shared" si="3"/>
        <v>1</v>
      </c>
    </row>
    <row r="12" spans="1:22" x14ac:dyDescent="0.3">
      <c r="A12" s="4" t="s">
        <v>83</v>
      </c>
      <c r="B12" s="100">
        <f>MAX('CALC MODULE 1.1 &amp; 1.2'!AC49:AC52)</f>
        <v>0</v>
      </c>
      <c r="C12" s="100">
        <f>MAX('CALC MODULE 1.1 &amp; 1.2'!AD49:AD52)</f>
        <v>0</v>
      </c>
      <c r="D12" s="100">
        <f>MAX('CALC MODULE 1.1 &amp; 1.2'!AE49:AE52)</f>
        <v>0</v>
      </c>
      <c r="E12" s="100">
        <f>MAX('CALC MODULE 1.1 &amp; 1.2'!AF49:AF52)</f>
        <v>0</v>
      </c>
      <c r="F12" s="100">
        <f>MAX('CALC MODULE 1.1 &amp; 1.2'!AG49:AG52)</f>
        <v>0</v>
      </c>
      <c r="G12" s="100">
        <f>MAX('CALC MODULE 1.1 &amp; 1.2'!AH49:AH52)</f>
        <v>0</v>
      </c>
      <c r="H12" s="100">
        <f>MAX('CALC MODULE 1.1 &amp; 1.2'!AI49:AI52)</f>
        <v>0</v>
      </c>
      <c r="I12" s="100">
        <f>MAX('CALC MODULE 1.1 &amp; 1.2'!AJ49:AJ52)</f>
        <v>0</v>
      </c>
      <c r="J12" s="100">
        <f>MAX('CALC MODULE 1.1 &amp; 1.2'!AK49:AK52)</f>
        <v>0</v>
      </c>
      <c r="N12" s="8">
        <f t="shared" si="3"/>
        <v>1</v>
      </c>
    </row>
    <row r="13" spans="1:22" x14ac:dyDescent="0.3">
      <c r="A13" s="4" t="s">
        <v>84</v>
      </c>
      <c r="B13" s="100">
        <f>MAX('CALC MODULE 1.1 &amp; 1.2'!AL49:AL52)</f>
        <v>0</v>
      </c>
      <c r="C13" s="100">
        <f>MAX('CALC MODULE 1.1 &amp; 1.2'!AM49:AM52)</f>
        <v>0</v>
      </c>
      <c r="D13" s="100">
        <f>MAX('CALC MODULE 1.1 &amp; 1.2'!AN49:AN52)</f>
        <v>0</v>
      </c>
      <c r="E13" s="100">
        <f>MAX('CALC MODULE 1.1 &amp; 1.2'!AO49:AO52)</f>
        <v>0</v>
      </c>
      <c r="F13" s="100">
        <f>MAX('CALC MODULE 1.1 &amp; 1.2'!AP49:AP52)</f>
        <v>0</v>
      </c>
      <c r="G13" s="100">
        <f>MAX('CALC MODULE 1.1 &amp; 1.2'!AQ49:AQ52)</f>
        <v>0</v>
      </c>
      <c r="H13" s="100">
        <f>MAX('CALC MODULE 1.1 &amp; 1.2'!AR49:AR52)</f>
        <v>0</v>
      </c>
      <c r="I13" s="100">
        <f>MAX('CALC MODULE 1.1 &amp; 1.2'!AS49:AS52)</f>
        <v>0</v>
      </c>
      <c r="J13" s="100">
        <f>MAX('CALC MODULE 1.1 &amp; 1.2'!AT49:AT52)</f>
        <v>0</v>
      </c>
      <c r="M13" s="100"/>
      <c r="N13" s="8">
        <f t="shared" si="3"/>
        <v>1</v>
      </c>
      <c r="O13" s="100"/>
      <c r="P13" s="100"/>
      <c r="Q13" s="100"/>
      <c r="R13" s="100"/>
      <c r="S13" s="100"/>
      <c r="T13" s="100"/>
      <c r="U13" s="100"/>
    </row>
    <row r="14" spans="1:22" x14ac:dyDescent="0.3">
      <c r="A14" s="4" t="s">
        <v>85</v>
      </c>
      <c r="B14" s="100">
        <f>MAX('CALC MODULE 1.1 &amp; 1.2'!AU49:AU52)</f>
        <v>0</v>
      </c>
      <c r="C14" s="100">
        <f>MAX('CALC MODULE 1.1 &amp; 1.2'!AV49:AV52)</f>
        <v>0</v>
      </c>
      <c r="D14" s="100">
        <f>MAX('CALC MODULE 1.1 &amp; 1.2'!AW49:AW52)</f>
        <v>0</v>
      </c>
      <c r="E14" s="100">
        <f>MAX('CALC MODULE 1.1 &amp; 1.2'!AX49:AX52)</f>
        <v>0</v>
      </c>
      <c r="F14" s="100">
        <f>MAX('CALC MODULE 1.1 &amp; 1.2'!AY49:AY52)</f>
        <v>0</v>
      </c>
      <c r="G14" s="100">
        <f>MAX('CALC MODULE 1.1 &amp; 1.2'!AZ49:AZ52)</f>
        <v>0</v>
      </c>
      <c r="H14" s="100">
        <f>MAX('CALC MODULE 1.1 &amp; 1.2'!BA49:BA52)</f>
        <v>0</v>
      </c>
      <c r="I14" s="100">
        <f>MAX('CALC MODULE 1.1 &amp; 1.2'!BB49:BB52)</f>
        <v>0</v>
      </c>
      <c r="J14" s="100">
        <f>MAX('CALC MODULE 1.1 &amp; 1.2'!BC49:BC52)</f>
        <v>0</v>
      </c>
      <c r="N14" s="8">
        <f t="shared" si="3"/>
        <v>1</v>
      </c>
    </row>
    <row r="15" spans="1:22" x14ac:dyDescent="0.3">
      <c r="A15" s="4" t="s">
        <v>86</v>
      </c>
      <c r="B15" s="100">
        <f>MAX('CALC MODULE 1.1 &amp; 1.2'!BD49:BD52)</f>
        <v>0</v>
      </c>
      <c r="C15" s="100">
        <f>MAX('CALC MODULE 1.1 &amp; 1.2'!BE49:BE52)</f>
        <v>0</v>
      </c>
      <c r="D15" s="100">
        <f>MAX('CALC MODULE 1.1 &amp; 1.2'!BF49:BF52)</f>
        <v>0</v>
      </c>
      <c r="E15" s="100">
        <f>MAX('CALC MODULE 1.1 &amp; 1.2'!BG49:BG52)</f>
        <v>0</v>
      </c>
      <c r="F15" s="100">
        <f>MAX('CALC MODULE 1.1 &amp; 1.2'!BH49:BH52)</f>
        <v>0</v>
      </c>
      <c r="G15" s="100">
        <f>MAX('CALC MODULE 1.1 &amp; 1.2'!BI49:BI52)</f>
        <v>0</v>
      </c>
      <c r="H15" s="100">
        <f>MAX('CALC MODULE 1.1 &amp; 1.2'!BJ49:BJ52)</f>
        <v>0</v>
      </c>
      <c r="I15" s="100">
        <f>MAX('CALC MODULE 1.1 &amp; 1.2'!BK49:BK52)</f>
        <v>0</v>
      </c>
      <c r="J15" s="100">
        <f>MAX('CALC MODULE 1.1 &amp; 1.2'!BL49:BL52)</f>
        <v>0</v>
      </c>
      <c r="M15" s="8" t="str">
        <f>SUBSTITUTE(M16, " ", ", ")</f>
        <v>behavior, posture, vocalization, gaze, facial-expressions, gestures/manual, signs, photos/images, spoken-language, written-language</v>
      </c>
      <c r="N15" s="8">
        <f t="shared" si="3"/>
        <v>1</v>
      </c>
    </row>
    <row r="16" spans="1:22" x14ac:dyDescent="0.3">
      <c r="A16" s="4" t="s">
        <v>87</v>
      </c>
      <c r="B16" s="100">
        <f>MAX('CALC MODULE 1.1 &amp; 1.2'!BM49:BM52)</f>
        <v>0</v>
      </c>
      <c r="C16" s="100">
        <f>MAX('CALC MODULE 1.1 &amp; 1.2'!BN49:BN52)</f>
        <v>0</v>
      </c>
      <c r="D16" s="100">
        <f>MAX('CALC MODULE 1.1 &amp; 1.2'!BO49:BO52)</f>
        <v>0</v>
      </c>
      <c r="E16" s="100">
        <f>MAX('CALC MODULE 1.1 &amp; 1.2'!BP49:BP52)</f>
        <v>0</v>
      </c>
      <c r="F16" s="100">
        <f>MAX('CALC MODULE 1.1 &amp; 1.2'!BQ49:BQ52)</f>
        <v>0</v>
      </c>
      <c r="G16" s="100">
        <f>MAX('CALC MODULE 1.1 &amp; 1.2'!BR49:BR52)</f>
        <v>0</v>
      </c>
      <c r="H16" s="100">
        <f>MAX('CALC MODULE 1.1 &amp; 1.2'!BS49:BS52)</f>
        <v>0</v>
      </c>
      <c r="I16" s="100">
        <f>MAX('CALC MODULE 1.1 &amp; 1.2'!BT49:BT52)</f>
        <v>0</v>
      </c>
      <c r="J16" s="100">
        <f>MAX('CALC MODULE 1.1 &amp; 1.2'!BU49:BU52)</f>
        <v>0</v>
      </c>
      <c r="M16" s="8" t="str">
        <f>TRIM(M17)</f>
        <v>behavior posture vocalization gaze facial-expressions gestures/manual signs photos/images spoken-language written-language</v>
      </c>
      <c r="N16" s="8">
        <f t="shared" si="3"/>
        <v>1</v>
      </c>
    </row>
    <row r="17" spans="1:22" x14ac:dyDescent="0.3">
      <c r="A17" s="4" t="s">
        <v>88</v>
      </c>
      <c r="B17" s="100">
        <f>MAX('CALC MODULE 1.1 &amp; 1.2'!BV49:BV52)</f>
        <v>0</v>
      </c>
      <c r="C17" s="100">
        <f>MAX('CALC MODULE 1.1 &amp; 1.2'!BW49:BW52)</f>
        <v>0</v>
      </c>
      <c r="D17" s="100">
        <f>MAX('CALC MODULE 1.1 &amp; 1.2'!BX49:BX52)</f>
        <v>0</v>
      </c>
      <c r="E17" s="100">
        <f>MAX('CALC MODULE 1.1 &amp; 1.2'!BY49:BY52)</f>
        <v>0</v>
      </c>
      <c r="F17" s="100">
        <f>MAX('CALC MODULE 1.1 &amp; 1.2'!BZ49:BZ52)</f>
        <v>0</v>
      </c>
      <c r="G17" s="100">
        <f>MAX('CALC MODULE 1.1 &amp; 1.2'!CA49:CA52)</f>
        <v>0</v>
      </c>
      <c r="H17" s="100">
        <f>MAX('CALC MODULE 1.1 &amp; 1.2'!CB49:CB52)</f>
        <v>0</v>
      </c>
      <c r="I17" s="100">
        <f>MAX('CALC MODULE 1.1 &amp; 1.2'!CC49:CC52)</f>
        <v>0</v>
      </c>
      <c r="J17" s="100">
        <f>MAX('CALC MODULE 1.1 &amp; 1.2'!CD49:CD52)</f>
        <v>0</v>
      </c>
      <c r="M17" s="8" t="str">
        <f>N18&amp;" "&amp;O18&amp;" "&amp;P18&amp;" "&amp;Q18&amp;" "&amp;R18&amp;" "&amp;S18&amp;" "&amp;T18&amp;" "&amp;U18&amp;" "&amp;V18</f>
        <v>behavior posture vocalization gaze facial-expressions gestures/manual signs photos/images spoken-language written-language</v>
      </c>
      <c r="N17" s="8">
        <f t="shared" si="3"/>
        <v>1</v>
      </c>
    </row>
    <row r="18" spans="1:22" s="13" customFormat="1" x14ac:dyDescent="0.3">
      <c r="A18" s="197" t="s">
        <v>106</v>
      </c>
      <c r="B18" s="13">
        <f>SUM(B9:B17)</f>
        <v>0</v>
      </c>
      <c r="C18" s="13">
        <f t="shared" ref="C18:J18" si="4">SUM(C9:C17)</f>
        <v>0</v>
      </c>
      <c r="D18" s="13">
        <f t="shared" si="4"/>
        <v>0</v>
      </c>
      <c r="E18" s="13">
        <f t="shared" si="4"/>
        <v>0</v>
      </c>
      <c r="F18" s="13">
        <f t="shared" si="4"/>
        <v>0</v>
      </c>
      <c r="G18" s="13">
        <f t="shared" si="4"/>
        <v>0</v>
      </c>
      <c r="H18" s="13">
        <f t="shared" si="4"/>
        <v>0</v>
      </c>
      <c r="I18" s="13">
        <f t="shared" si="4"/>
        <v>0</v>
      </c>
      <c r="J18" s="13">
        <f t="shared" si="4"/>
        <v>0</v>
      </c>
      <c r="K18" s="13" t="s">
        <v>107</v>
      </c>
      <c r="L18" s="13">
        <f>MAX(B18:J18)</f>
        <v>0</v>
      </c>
      <c r="N18" s="198" t="str">
        <f>IF(B18=$L18, B1, "")</f>
        <v>behavior</v>
      </c>
      <c r="O18" s="198" t="str">
        <f t="shared" ref="O18:U18" si="5">IF(C18=$L18, C1, "")</f>
        <v>posture</v>
      </c>
      <c r="P18" s="198" t="str">
        <f t="shared" si="5"/>
        <v>vocalization</v>
      </c>
      <c r="Q18" s="198" t="str">
        <f t="shared" si="5"/>
        <v>gaze</v>
      </c>
      <c r="R18" s="198" t="str">
        <f t="shared" si="5"/>
        <v>facial-expressions</v>
      </c>
      <c r="S18" s="198" t="str">
        <f t="shared" si="5"/>
        <v>gestures/manual signs</v>
      </c>
      <c r="T18" s="198" t="str">
        <f t="shared" si="5"/>
        <v>photos/images</v>
      </c>
      <c r="U18" s="198" t="str">
        <f t="shared" si="5"/>
        <v>spoken-language</v>
      </c>
      <c r="V18" s="198" t="str">
        <f>IF(J18=$L18, J1, "")</f>
        <v>written-language</v>
      </c>
    </row>
    <row r="19" spans="1:22" x14ac:dyDescent="0.3">
      <c r="A19" s="4" t="s">
        <v>89</v>
      </c>
      <c r="B19" s="100">
        <f>MAX('CALC MODULE 1.3 &amp; 1.4'!B17:B20)</f>
        <v>0</v>
      </c>
      <c r="C19" s="100">
        <f>MAX('CALC MODULE 1.3 &amp; 1.4'!C17:C20)</f>
        <v>0</v>
      </c>
      <c r="D19" s="100">
        <f>MAX('CALC MODULE 1.3 &amp; 1.4'!D17:D20)</f>
        <v>0</v>
      </c>
      <c r="E19" s="100">
        <f>MAX('CALC MODULE 1.3 &amp; 1.4'!E17:E20)</f>
        <v>0</v>
      </c>
      <c r="F19" s="100">
        <f>MAX('CALC MODULE 1.3 &amp; 1.4'!F17:F20)</f>
        <v>0</v>
      </c>
      <c r="G19" s="100">
        <f>MAX('CALC MODULE 1.3 &amp; 1.4'!G17:G20)</f>
        <v>0</v>
      </c>
      <c r="H19" s="100">
        <f>MAX('CALC MODULE 1.3 &amp; 1.4'!H17:H20)</f>
        <v>0</v>
      </c>
      <c r="I19" s="100">
        <f>MAX('CALC MODULE 1.3 &amp; 1.4'!I17:I20)</f>
        <v>0</v>
      </c>
      <c r="J19" s="100">
        <f>MAX('CALC MODULE 1.3 &amp; 1.4'!J17:J20)</f>
        <v>0</v>
      </c>
      <c r="N19" s="8">
        <f>IF(MAX(B19:J19)=0,1,MAX(B19:J19))</f>
        <v>1</v>
      </c>
      <c r="O19" s="252">
        <f>AVERAGE(N19:N22)</f>
        <v>1</v>
      </c>
    </row>
    <row r="20" spans="1:22" x14ac:dyDescent="0.3">
      <c r="A20" s="4" t="s">
        <v>90</v>
      </c>
      <c r="B20" s="100">
        <f>MAX('CALC MODULE 1.3 &amp; 1.4'!K17:K20)</f>
        <v>0</v>
      </c>
      <c r="C20" s="100">
        <f>MAX('CALC MODULE 1.3 &amp; 1.4'!L17:L20)</f>
        <v>0</v>
      </c>
      <c r="D20" s="100">
        <f>MAX('CALC MODULE 1.3 &amp; 1.4'!M17:M20)</f>
        <v>0</v>
      </c>
      <c r="E20" s="100">
        <f>MAX('CALC MODULE 1.3 &amp; 1.4'!N17:N20)</f>
        <v>0</v>
      </c>
      <c r="F20" s="100">
        <f>MAX('CALC MODULE 1.3 &amp; 1.4'!O17:O20)</f>
        <v>0</v>
      </c>
      <c r="G20" s="100">
        <f>MAX('CALC MODULE 1.3 &amp; 1.4'!P17:P20)</f>
        <v>0</v>
      </c>
      <c r="H20" s="100">
        <f>MAX('CALC MODULE 1.3 &amp; 1.4'!Q17:Q20)</f>
        <v>0</v>
      </c>
      <c r="I20" s="100">
        <f>MAX('CALC MODULE 1.3 &amp; 1.4'!R17:R20)</f>
        <v>0</v>
      </c>
      <c r="J20" s="100">
        <f>MAX('CALC MODULE 1.3 &amp; 1.4'!S17:S20)</f>
        <v>0</v>
      </c>
      <c r="M20" s="8" t="str">
        <f>SUBSTITUTE(M21, " ", ", ")</f>
        <v>behavior, posture, vocalization, gaze, facial-expressions, gestures/manual, signs, photos/images, spoken-language, written-language</v>
      </c>
      <c r="N20" s="8">
        <f t="shared" ref="N20:N22" si="6">IF(MAX(B20:J20)=0,1,MAX(B20:J20))</f>
        <v>1</v>
      </c>
    </row>
    <row r="21" spans="1:22" x14ac:dyDescent="0.3">
      <c r="A21" s="4" t="s">
        <v>91</v>
      </c>
      <c r="B21" s="100">
        <f>MAX('CALC MODULE 1.3 &amp; 1.4'!T17:T20)</f>
        <v>0</v>
      </c>
      <c r="C21" s="100">
        <f>MAX('CALC MODULE 1.3 &amp; 1.4'!U17:U20)</f>
        <v>0</v>
      </c>
      <c r="D21" s="100">
        <f>MAX('CALC MODULE 1.3 &amp; 1.4'!V17:V20)</f>
        <v>0</v>
      </c>
      <c r="E21" s="100">
        <f>MAX('CALC MODULE 1.3 &amp; 1.4'!W17:W20)</f>
        <v>0</v>
      </c>
      <c r="F21" s="100">
        <f>MAX('CALC MODULE 1.3 &amp; 1.4'!X17:X20)</f>
        <v>0</v>
      </c>
      <c r="G21" s="100">
        <f>MAX('CALC MODULE 1.3 &amp; 1.4'!Y17:Y20)</f>
        <v>0</v>
      </c>
      <c r="H21" s="100">
        <f>MAX('CALC MODULE 1.3 &amp; 1.4'!Z17:Z20)</f>
        <v>0</v>
      </c>
      <c r="I21" s="100">
        <f>MAX('CALC MODULE 1.3 &amp; 1.4'!AA17:AA20)</f>
        <v>0</v>
      </c>
      <c r="J21" s="100">
        <f>MAX('CALC MODULE 1.3 &amp; 1.4'!AB17:AB20)</f>
        <v>0</v>
      </c>
      <c r="M21" s="8" t="str">
        <f>TRIM(M22)</f>
        <v>behavior posture vocalization gaze facial-expressions gestures/manual signs photos/images spoken-language written-language</v>
      </c>
      <c r="N21" s="8">
        <f t="shared" si="6"/>
        <v>1</v>
      </c>
    </row>
    <row r="22" spans="1:22" x14ac:dyDescent="0.3">
      <c r="A22" s="4" t="s">
        <v>92</v>
      </c>
      <c r="B22" s="100">
        <f>MAX('CALC MODULE 1.3 &amp; 1.4'!AC17:AC20)</f>
        <v>0</v>
      </c>
      <c r="C22" s="100">
        <f>MAX('CALC MODULE 1.3 &amp; 1.4'!AD17:AD20)</f>
        <v>0</v>
      </c>
      <c r="D22" s="100">
        <f>MAX('CALC MODULE 1.3 &amp; 1.4'!AE17:AE20)</f>
        <v>0</v>
      </c>
      <c r="E22" s="100">
        <f>MAX('CALC MODULE 1.3 &amp; 1.4'!AF17:AF20)</f>
        <v>0</v>
      </c>
      <c r="F22" s="100">
        <f>MAX('CALC MODULE 1.3 &amp; 1.4'!AG17:AG20)</f>
        <v>0</v>
      </c>
      <c r="G22" s="100">
        <f>MAX('CALC MODULE 1.3 &amp; 1.4'!AH17:AH20)</f>
        <v>0</v>
      </c>
      <c r="H22" s="100">
        <f>MAX('CALC MODULE 1.3 &amp; 1.4'!AI17:AI20)</f>
        <v>0</v>
      </c>
      <c r="I22" s="100">
        <f>MAX('CALC MODULE 1.3 &amp; 1.4'!AJ17:AJ20)</f>
        <v>0</v>
      </c>
      <c r="J22" s="100">
        <f>MAX('CALC MODULE 1.3 &amp; 1.4'!AK17:AK20)</f>
        <v>0</v>
      </c>
      <c r="M22" s="8" t="str">
        <f>N23&amp;" "&amp;O23&amp;" "&amp;P23&amp;" "&amp;Q23&amp;" "&amp;R23&amp;" "&amp;S23&amp;" "&amp;T23&amp;" "&amp;U23&amp;" "&amp;V23</f>
        <v>behavior posture vocalization gaze facial-expressions gestures/manual signs photos/images spoken-language written-language</v>
      </c>
      <c r="N22" s="8">
        <f t="shared" si="6"/>
        <v>1</v>
      </c>
    </row>
    <row r="23" spans="1:22" s="13" customFormat="1" x14ac:dyDescent="0.3">
      <c r="A23" s="197" t="s">
        <v>106</v>
      </c>
      <c r="B23" s="13">
        <f>SUM(B19:B22)</f>
        <v>0</v>
      </c>
      <c r="C23" s="13">
        <f t="shared" ref="C23:J23" si="7">SUM(C19:C22)</f>
        <v>0</v>
      </c>
      <c r="D23" s="13">
        <f t="shared" si="7"/>
        <v>0</v>
      </c>
      <c r="E23" s="13">
        <f t="shared" si="7"/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 t="s">
        <v>107</v>
      </c>
      <c r="L23" s="13">
        <f>MAX(B23:J23)</f>
        <v>0</v>
      </c>
      <c r="N23" s="198" t="str">
        <f>IF(B23=$L23, B1, "")</f>
        <v>behavior</v>
      </c>
      <c r="O23" s="198" t="str">
        <f t="shared" ref="O23:U23" si="8">IF(C23=$L23, C1, "")</f>
        <v>posture</v>
      </c>
      <c r="P23" s="198" t="str">
        <f t="shared" si="8"/>
        <v>vocalization</v>
      </c>
      <c r="Q23" s="198" t="str">
        <f t="shared" si="8"/>
        <v>gaze</v>
      </c>
      <c r="R23" s="198" t="str">
        <f t="shared" si="8"/>
        <v>facial-expressions</v>
      </c>
      <c r="S23" s="198" t="str">
        <f t="shared" si="8"/>
        <v>gestures/manual signs</v>
      </c>
      <c r="T23" s="198" t="str">
        <f t="shared" si="8"/>
        <v>photos/images</v>
      </c>
      <c r="U23" s="198" t="str">
        <f t="shared" si="8"/>
        <v>spoken-language</v>
      </c>
      <c r="V23" s="198" t="str">
        <f>IF(J23=$L23, J1, "")</f>
        <v>written-language</v>
      </c>
    </row>
    <row r="24" spans="1:22" x14ac:dyDescent="0.3">
      <c r="A24" s="4" t="s">
        <v>93</v>
      </c>
      <c r="B24" s="100">
        <f>MAX('CALC MODULE 1.3 &amp; 1.4'!B49:B52)</f>
        <v>0</v>
      </c>
      <c r="C24" s="100">
        <f>MAX('CALC MODULE 1.3 &amp; 1.4'!C49:C52)</f>
        <v>0</v>
      </c>
      <c r="D24" s="100">
        <f>MAX('CALC MODULE 1.3 &amp; 1.4'!D49:D52)</f>
        <v>0</v>
      </c>
      <c r="E24" s="100">
        <f>MAX('CALC MODULE 1.3 &amp; 1.4'!E49:E52)</f>
        <v>0</v>
      </c>
      <c r="F24" s="100">
        <f>MAX('CALC MODULE 1.3 &amp; 1.4'!F49:F52)</f>
        <v>0</v>
      </c>
      <c r="G24" s="100">
        <f>MAX('CALC MODULE 1.3 &amp; 1.4'!G49:G52)</f>
        <v>0</v>
      </c>
      <c r="H24" s="100">
        <f>MAX('CALC MODULE 1.3 &amp; 1.4'!H49:H52)</f>
        <v>0</v>
      </c>
      <c r="I24" s="100">
        <f>MAX('CALC MODULE 1.3 &amp; 1.4'!I49:I52)</f>
        <v>0</v>
      </c>
      <c r="J24" s="100">
        <f>MAX('CALC MODULE 1.3 &amp; 1.4'!J49:J52)</f>
        <v>0</v>
      </c>
      <c r="N24" s="8">
        <f>IF(MAX(B24:J24)=0,1,MAX(B24:J24))</f>
        <v>1</v>
      </c>
      <c r="O24" s="252">
        <f>AVERAGE(N24:N28)</f>
        <v>1</v>
      </c>
    </row>
    <row r="25" spans="1:22" x14ac:dyDescent="0.3">
      <c r="A25" s="4" t="s">
        <v>94</v>
      </c>
      <c r="B25" s="100">
        <f>MAX('CALC MODULE 1.3 &amp; 1.4'!K49:K52)</f>
        <v>0</v>
      </c>
      <c r="C25" s="100">
        <f>MAX('CALC MODULE 1.3 &amp; 1.4'!L49:L52)</f>
        <v>0</v>
      </c>
      <c r="D25" s="100">
        <f>MAX('CALC MODULE 1.3 &amp; 1.4'!M49:M52)</f>
        <v>0</v>
      </c>
      <c r="E25" s="100">
        <f>MAX('CALC MODULE 1.3 &amp; 1.4'!N49:N52)</f>
        <v>0</v>
      </c>
      <c r="F25" s="100">
        <f>MAX('CALC MODULE 1.3 &amp; 1.4'!O49:O52)</f>
        <v>0</v>
      </c>
      <c r="G25" s="100">
        <f>MAX('CALC MODULE 1.3 &amp; 1.4'!P49:P52)</f>
        <v>0</v>
      </c>
      <c r="H25" s="100">
        <f>MAX('CALC MODULE 1.3 &amp; 1.4'!Q49:Q52)</f>
        <v>0</v>
      </c>
      <c r="I25" s="100">
        <f>MAX('CALC MODULE 1.3 &amp; 1.4'!R49:R52)</f>
        <v>0</v>
      </c>
      <c r="J25" s="100">
        <f>MAX('CALC MODULE 1.3 &amp; 1.4'!S49:S52)</f>
        <v>0</v>
      </c>
      <c r="N25" s="8">
        <f t="shared" ref="N25:N28" si="9">IF(MAX(B25:J25)=0,1,MAX(B25:J25))</f>
        <v>1</v>
      </c>
    </row>
    <row r="26" spans="1:22" x14ac:dyDescent="0.3">
      <c r="A26" s="4" t="s">
        <v>95</v>
      </c>
      <c r="B26" s="100">
        <f>MAX('CALC MODULE 1.3 &amp; 1.4'!T49:T52)</f>
        <v>0</v>
      </c>
      <c r="C26" s="100">
        <f>MAX('CALC MODULE 1.3 &amp; 1.4'!U49:U52)</f>
        <v>0</v>
      </c>
      <c r="D26" s="100">
        <f>MAX('CALC MODULE 1.3 &amp; 1.4'!V49:V52)</f>
        <v>0</v>
      </c>
      <c r="E26" s="100">
        <f>MAX('CALC MODULE 1.3 &amp; 1.4'!W49:W52)</f>
        <v>0</v>
      </c>
      <c r="F26" s="100">
        <f>MAX('CALC MODULE 1.3 &amp; 1.4'!X49:X52)</f>
        <v>0</v>
      </c>
      <c r="G26" s="100">
        <f>MAX('CALC MODULE 1.3 &amp; 1.4'!Y49:Y52)</f>
        <v>0</v>
      </c>
      <c r="H26" s="100">
        <f>MAX('CALC MODULE 1.3 &amp; 1.4'!Z49:Z52)</f>
        <v>0</v>
      </c>
      <c r="I26" s="100">
        <f>MAX('CALC MODULE 1.3 &amp; 1.4'!AA49:AA52)</f>
        <v>0</v>
      </c>
      <c r="J26" s="100">
        <f>MAX('CALC MODULE 1.3 &amp; 1.4'!AB49:AB52)</f>
        <v>0</v>
      </c>
      <c r="M26" s="8" t="str">
        <f>SUBSTITUTE(M27, " ", ", ")</f>
        <v>behavior, posture, vocalization, gaze, facial-expressions, gestures/manual, signs, photos/images, spoken-language, written-language</v>
      </c>
      <c r="N26" s="8">
        <f t="shared" si="9"/>
        <v>1</v>
      </c>
    </row>
    <row r="27" spans="1:22" x14ac:dyDescent="0.3">
      <c r="A27" s="4" t="s">
        <v>96</v>
      </c>
      <c r="B27" s="100">
        <f>MAX('CALC MODULE 1.3 &amp; 1.4'!AC49:AC52)</f>
        <v>0</v>
      </c>
      <c r="C27" s="100">
        <f>MAX('CALC MODULE 1.3 &amp; 1.4'!AD49:AD52)</f>
        <v>0</v>
      </c>
      <c r="D27" s="100">
        <f>MAX('CALC MODULE 1.3 &amp; 1.4'!AE49:AE52)</f>
        <v>0</v>
      </c>
      <c r="E27" s="100">
        <f>MAX('CALC MODULE 1.3 &amp; 1.4'!AF49:AF52)</f>
        <v>0</v>
      </c>
      <c r="F27" s="100">
        <f>MAX('CALC MODULE 1.3 &amp; 1.4'!AG49:AG52)</f>
        <v>0</v>
      </c>
      <c r="G27" s="100">
        <f>MAX('CALC MODULE 1.3 &amp; 1.4'!AH49:AH52)</f>
        <v>0</v>
      </c>
      <c r="H27" s="100">
        <f>MAX('CALC MODULE 1.3 &amp; 1.4'!AI49:AI52)</f>
        <v>0</v>
      </c>
      <c r="I27" s="100">
        <f>MAX('CALC MODULE 1.3 &amp; 1.4'!AJ49:AJ52)</f>
        <v>0</v>
      </c>
      <c r="J27" s="100">
        <f>MAX('CALC MODULE 1.3 &amp; 1.4'!AK49:AK52)</f>
        <v>0</v>
      </c>
      <c r="M27" s="8" t="str">
        <f>TRIM(M28)</f>
        <v>behavior posture vocalization gaze facial-expressions gestures/manual signs photos/images spoken-language written-language</v>
      </c>
      <c r="N27" s="8">
        <f t="shared" si="9"/>
        <v>1</v>
      </c>
    </row>
    <row r="28" spans="1:22" x14ac:dyDescent="0.3">
      <c r="A28" s="4" t="s">
        <v>97</v>
      </c>
      <c r="B28" s="100">
        <f>MAX('CALC MODULE 1.3 &amp; 1.4'!AL49:AL52)</f>
        <v>0</v>
      </c>
      <c r="C28" s="100">
        <f>MAX('CALC MODULE 1.3 &amp; 1.4'!AM49:AM52)</f>
        <v>0</v>
      </c>
      <c r="D28" s="100">
        <f>MAX('CALC MODULE 1.3 &amp; 1.4'!AN49:AN52)</f>
        <v>0</v>
      </c>
      <c r="E28" s="100">
        <f>MAX('CALC MODULE 1.3 &amp; 1.4'!AO49:AO52)</f>
        <v>0</v>
      </c>
      <c r="F28" s="100">
        <f>MAX('CALC MODULE 1.3 &amp; 1.4'!AP49:AP52)</f>
        <v>0</v>
      </c>
      <c r="G28" s="100">
        <f>MAX('CALC MODULE 1.3 &amp; 1.4'!AQ49:AQ52)</f>
        <v>0</v>
      </c>
      <c r="H28" s="100">
        <f>MAX('CALC MODULE 1.3 &amp; 1.4'!AR49:AR52)</f>
        <v>0</v>
      </c>
      <c r="I28" s="100">
        <f>MAX('CALC MODULE 1.3 &amp; 1.4'!AS49:AS52)</f>
        <v>0</v>
      </c>
      <c r="J28" s="100">
        <f>MAX('CALC MODULE 1.3 &amp; 1.4'!AT49:AT52)</f>
        <v>0</v>
      </c>
      <c r="M28" s="8" t="str">
        <f>N29&amp;" "&amp;O29&amp;" "&amp;P29&amp;" "&amp;Q29&amp;" "&amp;R29&amp;" "&amp;S29&amp;" "&amp;T29&amp;" "&amp;U29&amp;" "&amp;V29</f>
        <v>behavior posture vocalization gaze facial-expressions gestures/manual signs photos/images spoken-language written-language</v>
      </c>
      <c r="N28" s="8">
        <f t="shared" si="9"/>
        <v>1</v>
      </c>
    </row>
    <row r="29" spans="1:22" s="13" customFormat="1" x14ac:dyDescent="0.3">
      <c r="A29" s="197" t="s">
        <v>106</v>
      </c>
      <c r="B29" s="13">
        <f>SUM(B24:B28)</f>
        <v>0</v>
      </c>
      <c r="C29" s="13">
        <f t="shared" ref="C29:J29" si="10">SUM(C24:C28)</f>
        <v>0</v>
      </c>
      <c r="D29" s="13">
        <f t="shared" si="10"/>
        <v>0</v>
      </c>
      <c r="E29" s="13">
        <f t="shared" si="10"/>
        <v>0</v>
      </c>
      <c r="F29" s="13">
        <f t="shared" si="10"/>
        <v>0</v>
      </c>
      <c r="G29" s="13">
        <f t="shared" si="10"/>
        <v>0</v>
      </c>
      <c r="H29" s="13">
        <f t="shared" si="10"/>
        <v>0</v>
      </c>
      <c r="I29" s="13">
        <f t="shared" si="10"/>
        <v>0</v>
      </c>
      <c r="J29" s="13">
        <f t="shared" si="10"/>
        <v>0</v>
      </c>
      <c r="K29" s="13" t="s">
        <v>107</v>
      </c>
      <c r="L29" s="13">
        <f>MAX(B29:J29)</f>
        <v>0</v>
      </c>
      <c r="N29" s="198" t="str">
        <f>IF(B29=$L29, B1, "")</f>
        <v>behavior</v>
      </c>
      <c r="O29" s="198" t="str">
        <f t="shared" ref="O29:U29" si="11">IF(C29=$L29, C1, "")</f>
        <v>posture</v>
      </c>
      <c r="P29" s="198" t="str">
        <f t="shared" si="11"/>
        <v>vocalization</v>
      </c>
      <c r="Q29" s="198" t="str">
        <f t="shared" si="11"/>
        <v>gaze</v>
      </c>
      <c r="R29" s="198" t="str">
        <f t="shared" si="11"/>
        <v>facial-expressions</v>
      </c>
      <c r="S29" s="198" t="str">
        <f t="shared" si="11"/>
        <v>gestures/manual signs</v>
      </c>
      <c r="T29" s="198" t="str">
        <f t="shared" si="11"/>
        <v>photos/images</v>
      </c>
      <c r="U29" s="198" t="str">
        <f t="shared" si="11"/>
        <v>spoken-language</v>
      </c>
      <c r="V29" s="198" t="str">
        <f>IF(J29=$L29, J1, "")</f>
        <v>written-language</v>
      </c>
    </row>
    <row r="30" spans="1:22" x14ac:dyDescent="0.3">
      <c r="A30" s="4" t="s">
        <v>98</v>
      </c>
      <c r="B30" s="100">
        <f>MAX('CALC MODULE 1.5 &amp; 1.6'!B17:B20)</f>
        <v>0</v>
      </c>
      <c r="C30" s="100">
        <f>MAX('CALC MODULE 1.5 &amp; 1.6'!C17:C20)</f>
        <v>0</v>
      </c>
      <c r="D30" s="100">
        <f>MAX('CALC MODULE 1.5 &amp; 1.6'!D17:D20)</f>
        <v>0</v>
      </c>
      <c r="E30" s="100">
        <f>MAX('CALC MODULE 1.5 &amp; 1.6'!E17:E20)</f>
        <v>0</v>
      </c>
      <c r="F30" s="100">
        <f>MAX('CALC MODULE 1.5 &amp; 1.6'!F17:F20)</f>
        <v>0</v>
      </c>
      <c r="G30" s="100">
        <f>MAX('CALC MODULE 1.5 &amp; 1.6'!G17:G20)</f>
        <v>0</v>
      </c>
      <c r="H30" s="100">
        <f>MAX('CALC MODULE 1.5 &amp; 1.6'!H17:H20)</f>
        <v>0</v>
      </c>
      <c r="I30" s="100">
        <f>MAX('CALC MODULE 1.5 &amp; 1.6'!I17:I20)</f>
        <v>0</v>
      </c>
      <c r="J30" s="100">
        <f>MAX('CALC MODULE 1.5 &amp; 1.6'!J17:J20)</f>
        <v>0</v>
      </c>
      <c r="N30" s="8">
        <f>IF(MAX(B30:J30)=0,1,MAX(B30:J30))</f>
        <v>1</v>
      </c>
      <c r="O30" s="252">
        <f>AVERAGE(N30:N34)</f>
        <v>1</v>
      </c>
    </row>
    <row r="31" spans="1:22" x14ac:dyDescent="0.3">
      <c r="A31" s="4" t="s">
        <v>99</v>
      </c>
      <c r="B31" s="100">
        <f>MAX('CALC MODULE 1.5 &amp; 1.6'!K17:K20)</f>
        <v>0</v>
      </c>
      <c r="C31" s="100">
        <f>MAX('CALC MODULE 1.5 &amp; 1.6'!L17:L20)</f>
        <v>0</v>
      </c>
      <c r="D31" s="100">
        <f>MAX('CALC MODULE 1.5 &amp; 1.6'!M17:M20)</f>
        <v>0</v>
      </c>
      <c r="E31" s="100">
        <f>MAX('CALC MODULE 1.5 &amp; 1.6'!N17:N20)</f>
        <v>0</v>
      </c>
      <c r="F31" s="100">
        <f>MAX('CALC MODULE 1.5 &amp; 1.6'!O17:O20)</f>
        <v>0</v>
      </c>
      <c r="G31" s="100">
        <f>MAX('CALC MODULE 1.5 &amp; 1.6'!P17:P20)</f>
        <v>0</v>
      </c>
      <c r="H31" s="100">
        <f>MAX('CALC MODULE 1.5 &amp; 1.6'!Q17:Q20)</f>
        <v>0</v>
      </c>
      <c r="I31" s="100">
        <f>MAX('CALC MODULE 1.5 &amp; 1.6'!R17:R20)</f>
        <v>0</v>
      </c>
      <c r="J31" s="100">
        <f>MAX('CALC MODULE 1.5 &amp; 1.6'!S17:S20)</f>
        <v>0</v>
      </c>
      <c r="N31" s="8">
        <f t="shared" ref="N31:N34" si="12">IF(MAX(B31:J31)=0,1,MAX(B31:J31))</f>
        <v>1</v>
      </c>
    </row>
    <row r="32" spans="1:22" x14ac:dyDescent="0.3">
      <c r="A32" s="4" t="s">
        <v>100</v>
      </c>
      <c r="B32" s="100">
        <f>MAX('CALC MODULE 1.5 &amp; 1.6'!T17:T20)</f>
        <v>0</v>
      </c>
      <c r="C32" s="100">
        <f>MAX('CALC MODULE 1.5 &amp; 1.6'!U17:U20)</f>
        <v>0</v>
      </c>
      <c r="D32" s="100">
        <f>MAX('CALC MODULE 1.5 &amp; 1.6'!V17:V20)</f>
        <v>0</v>
      </c>
      <c r="E32" s="100">
        <f>MAX('CALC MODULE 1.5 &amp; 1.6'!W17:W20)</f>
        <v>0</v>
      </c>
      <c r="F32" s="100">
        <f>MAX('CALC MODULE 1.5 &amp; 1.6'!X17:X20)</f>
        <v>0</v>
      </c>
      <c r="G32" s="100">
        <f>MAX('CALC MODULE 1.5 &amp; 1.6'!Y17:Y20)</f>
        <v>0</v>
      </c>
      <c r="H32" s="100">
        <f>MAX('CALC MODULE 1.5 &amp; 1.6'!Z17:Z20)</f>
        <v>0</v>
      </c>
      <c r="I32" s="100">
        <f>MAX('CALC MODULE 1.5 &amp; 1.6'!AA17:AA20)</f>
        <v>0</v>
      </c>
      <c r="J32" s="100">
        <f>MAX('CALC MODULE 1.5 &amp; 1.6'!AB17:AB20)</f>
        <v>0</v>
      </c>
      <c r="M32" s="8" t="str">
        <f>SUBSTITUTE(M33, " ", ", ")</f>
        <v>behavior, posture, vocalization, gaze, facial-expressions, gestures/manual, signs, photos/images, spoken-language, written-language</v>
      </c>
      <c r="N32" s="8">
        <f t="shared" si="12"/>
        <v>1</v>
      </c>
    </row>
    <row r="33" spans="1:22" x14ac:dyDescent="0.3">
      <c r="A33" s="4" t="s">
        <v>101</v>
      </c>
      <c r="B33" s="100">
        <f>MAX('CALC MODULE 1.5 &amp; 1.6'!AC17:AC20)</f>
        <v>0</v>
      </c>
      <c r="C33" s="100">
        <f>MAX('CALC MODULE 1.5 &amp; 1.6'!AD17:AD20)</f>
        <v>0</v>
      </c>
      <c r="D33" s="100">
        <f>MAX('CALC MODULE 1.5 &amp; 1.6'!AE17:AE20)</f>
        <v>0</v>
      </c>
      <c r="E33" s="100">
        <f>MAX('CALC MODULE 1.5 &amp; 1.6'!AF17:AF20)</f>
        <v>0</v>
      </c>
      <c r="F33" s="100">
        <f>MAX('CALC MODULE 1.5 &amp; 1.6'!AG17:AG20)</f>
        <v>0</v>
      </c>
      <c r="G33" s="100">
        <f>MAX('CALC MODULE 1.5 &amp; 1.6'!AH17:AH20)</f>
        <v>0</v>
      </c>
      <c r="H33" s="100">
        <f>MAX('CALC MODULE 1.5 &amp; 1.6'!AI17:AI20)</f>
        <v>0</v>
      </c>
      <c r="I33" s="100">
        <f>MAX('CALC MODULE 1.5 &amp; 1.6'!AJ17:AJ20)</f>
        <v>0</v>
      </c>
      <c r="J33" s="100">
        <f>MAX('CALC MODULE 1.5 &amp; 1.6'!AK17:AK20)</f>
        <v>0</v>
      </c>
      <c r="M33" s="8" t="str">
        <f>TRIM(M34)</f>
        <v>behavior posture vocalization gaze facial-expressions gestures/manual signs photos/images spoken-language written-language</v>
      </c>
      <c r="N33" s="8">
        <f t="shared" si="12"/>
        <v>1</v>
      </c>
    </row>
    <row r="34" spans="1:22" x14ac:dyDescent="0.3">
      <c r="A34" s="4" t="s">
        <v>102</v>
      </c>
      <c r="B34" s="100">
        <f>MAX('CALC MODULE 1.5 &amp; 1.6'!AL17:AL20)</f>
        <v>0</v>
      </c>
      <c r="C34" s="100">
        <f>MAX('CALC MODULE 1.5 &amp; 1.6'!AM17:AM20)</f>
        <v>0</v>
      </c>
      <c r="D34" s="100">
        <f>MAX('CALC MODULE 1.5 &amp; 1.6'!AN17:AN20)</f>
        <v>0</v>
      </c>
      <c r="E34" s="100">
        <f>MAX('CALC MODULE 1.5 &amp; 1.6'!AO17:AO20)</f>
        <v>0</v>
      </c>
      <c r="F34" s="100">
        <f>MAX('CALC MODULE 1.5 &amp; 1.6'!AP17:AP20)</f>
        <v>0</v>
      </c>
      <c r="G34" s="100">
        <f>MAX('CALC MODULE 1.5 &amp; 1.6'!AQ17:AQ20)</f>
        <v>0</v>
      </c>
      <c r="H34" s="100">
        <f>MAX('CALC MODULE 1.5 &amp; 1.6'!AR17:AR20)</f>
        <v>0</v>
      </c>
      <c r="I34" s="100">
        <f>MAX('CALC MODULE 1.5 &amp; 1.6'!AS17:AS20)</f>
        <v>0</v>
      </c>
      <c r="J34" s="100">
        <f>MAX('CALC MODULE 1.5 &amp; 1.6'!AT17:AT20)</f>
        <v>0</v>
      </c>
      <c r="M34" s="8" t="str">
        <f>N35&amp;" "&amp;O35&amp;" "&amp;P35&amp;" "&amp;Q35&amp;" "&amp;R35&amp;" "&amp;S35&amp;" "&amp;T35&amp;" "&amp;U35&amp;" "&amp;V35</f>
        <v>behavior posture vocalization gaze facial-expressions gestures/manual signs photos/images spoken-language written-language</v>
      </c>
      <c r="N34" s="8">
        <f t="shared" si="12"/>
        <v>1</v>
      </c>
    </row>
    <row r="35" spans="1:22" s="13" customFormat="1" x14ac:dyDescent="0.3">
      <c r="A35" s="197" t="s">
        <v>106</v>
      </c>
      <c r="B35" s="13">
        <f>SUM(B30:B34)</f>
        <v>0</v>
      </c>
      <c r="C35" s="13">
        <f t="shared" ref="C35:J35" si="13">SUM(C30:C34)</f>
        <v>0</v>
      </c>
      <c r="D35" s="13">
        <f t="shared" si="13"/>
        <v>0</v>
      </c>
      <c r="E35" s="13">
        <f t="shared" si="13"/>
        <v>0</v>
      </c>
      <c r="F35" s="13">
        <f t="shared" si="13"/>
        <v>0</v>
      </c>
      <c r="G35" s="13">
        <f t="shared" si="13"/>
        <v>0</v>
      </c>
      <c r="H35" s="13">
        <f t="shared" si="13"/>
        <v>0</v>
      </c>
      <c r="I35" s="13">
        <f t="shared" si="13"/>
        <v>0</v>
      </c>
      <c r="J35" s="13">
        <f t="shared" si="13"/>
        <v>0</v>
      </c>
      <c r="K35" s="13" t="s">
        <v>107</v>
      </c>
      <c r="L35" s="13">
        <f>MAX(B35:J35)</f>
        <v>0</v>
      </c>
      <c r="N35" s="198" t="str">
        <f>IF(B35=$L35, B1, "")</f>
        <v>behavior</v>
      </c>
      <c r="O35" s="198" t="str">
        <f t="shared" ref="O35:U35" si="14">IF(C35=$L35, C1, "")</f>
        <v>posture</v>
      </c>
      <c r="P35" s="198" t="str">
        <f t="shared" si="14"/>
        <v>vocalization</v>
      </c>
      <c r="Q35" s="198" t="str">
        <f t="shared" si="14"/>
        <v>gaze</v>
      </c>
      <c r="R35" s="198" t="str">
        <f t="shared" si="14"/>
        <v>facial-expressions</v>
      </c>
      <c r="S35" s="198" t="str">
        <f t="shared" si="14"/>
        <v>gestures/manual signs</v>
      </c>
      <c r="T35" s="198" t="str">
        <f t="shared" si="14"/>
        <v>photos/images</v>
      </c>
      <c r="U35" s="198" t="str">
        <f t="shared" si="14"/>
        <v>spoken-language</v>
      </c>
      <c r="V35" s="198" t="str">
        <f>IF(J35=$L35, J1, "")</f>
        <v>written-language</v>
      </c>
    </row>
    <row r="36" spans="1:22" x14ac:dyDescent="0.3">
      <c r="A36" s="4" t="s">
        <v>103</v>
      </c>
      <c r="B36" s="100">
        <f>MAX('CALC MODULE 1.5 &amp; 1.6'!B49:B52)</f>
        <v>0</v>
      </c>
      <c r="C36" s="100">
        <f>MAX('CALC MODULE 1.5 &amp; 1.6'!C49:C52)</f>
        <v>0</v>
      </c>
      <c r="D36" s="100">
        <f>MAX('CALC MODULE 1.5 &amp; 1.6'!D49:D52)</f>
        <v>0</v>
      </c>
      <c r="E36" s="100">
        <f>MAX('CALC MODULE 1.5 &amp; 1.6'!E49:E52)</f>
        <v>0</v>
      </c>
      <c r="F36" s="100">
        <f>MAX('CALC MODULE 1.5 &amp; 1.6'!F49:F52)</f>
        <v>0</v>
      </c>
      <c r="G36" s="100">
        <f>MAX('CALC MODULE 1.5 &amp; 1.6'!G49:G52)</f>
        <v>0</v>
      </c>
      <c r="H36" s="100">
        <f>MAX('CALC MODULE 1.5 &amp; 1.6'!H49:H52)</f>
        <v>0</v>
      </c>
      <c r="I36" s="100">
        <f>MAX('CALC MODULE 1.5 &amp; 1.6'!I49:I52)</f>
        <v>0</v>
      </c>
      <c r="J36" s="100">
        <f>MAX('CALC MODULE 1.5 &amp; 1.6'!J49:J52)</f>
        <v>0</v>
      </c>
      <c r="M36" s="8" t="str">
        <f>SUBSTITUTE(M37, " ", ", ")</f>
        <v>behavior, posture, vocalization, gaze, facial-expressions, gestures/manual, signs, photos/images, spoken-language, written-language</v>
      </c>
      <c r="N36" s="8">
        <f>IF(MAX(B36:J36)=0,1,MAX(B36:J36))</f>
        <v>1</v>
      </c>
      <c r="O36" s="252">
        <f>AVERAGE(N36:N38)</f>
        <v>1</v>
      </c>
    </row>
    <row r="37" spans="1:22" x14ac:dyDescent="0.3">
      <c r="A37" s="4" t="s">
        <v>104</v>
      </c>
      <c r="B37" s="100">
        <f>MAX('CALC MODULE 1.5 &amp; 1.6'!K49:K52)</f>
        <v>0</v>
      </c>
      <c r="C37" s="100">
        <f>MAX('CALC MODULE 1.5 &amp; 1.6'!L49:L52)</f>
        <v>0</v>
      </c>
      <c r="D37" s="100">
        <f>MAX('CALC MODULE 1.5 &amp; 1.6'!M49:M52)</f>
        <v>0</v>
      </c>
      <c r="E37" s="100">
        <f>MAX('CALC MODULE 1.5 &amp; 1.6'!N49:N52)</f>
        <v>0</v>
      </c>
      <c r="F37" s="100">
        <f>MAX('CALC MODULE 1.5 &amp; 1.6'!O49:O52)</f>
        <v>0</v>
      </c>
      <c r="G37" s="100">
        <f>MAX('CALC MODULE 1.5 &amp; 1.6'!P49:P52)</f>
        <v>0</v>
      </c>
      <c r="H37" s="100">
        <f>MAX('CALC MODULE 1.5 &amp; 1.6'!Q49:Q52)</f>
        <v>0</v>
      </c>
      <c r="I37" s="100">
        <f>MAX('CALC MODULE 1.5 &amp; 1.6'!R49:R52)</f>
        <v>0</v>
      </c>
      <c r="J37" s="100">
        <f>MAX('CALC MODULE 1.5 &amp; 1.6'!S49:S52)</f>
        <v>0</v>
      </c>
      <c r="M37" s="8" t="str">
        <f>TRIM(M38)</f>
        <v>behavior posture vocalization gaze facial-expressions gestures/manual signs photos/images spoken-language written-language</v>
      </c>
      <c r="N37" s="8">
        <f t="shared" ref="N37:N38" si="15">IF(MAX(B37:J37)=0,1,MAX(B37:J37))</f>
        <v>1</v>
      </c>
    </row>
    <row r="38" spans="1:22" x14ac:dyDescent="0.3">
      <c r="A38" s="4" t="s">
        <v>105</v>
      </c>
      <c r="B38" s="100">
        <f>MAX('CALC MODULE 1.5 &amp; 1.6'!T49:T52)</f>
        <v>0</v>
      </c>
      <c r="C38" s="100">
        <f>MAX('CALC MODULE 1.5 &amp; 1.6'!U49:U52)</f>
        <v>0</v>
      </c>
      <c r="D38" s="100">
        <f>MAX('CALC MODULE 1.5 &amp; 1.6'!V49:V52)</f>
        <v>0</v>
      </c>
      <c r="E38" s="100">
        <f>MAX('CALC MODULE 1.5 &amp; 1.6'!W49:W52)</f>
        <v>0</v>
      </c>
      <c r="F38" s="100">
        <f>MAX('CALC MODULE 1.5 &amp; 1.6'!X49:X52)</f>
        <v>0</v>
      </c>
      <c r="G38" s="100">
        <f>MAX('CALC MODULE 1.5 &amp; 1.6'!Y49:Y52)</f>
        <v>0</v>
      </c>
      <c r="H38" s="100">
        <f>MAX('CALC MODULE 1.5 &amp; 1.6'!Z49:Z52)</f>
        <v>0</v>
      </c>
      <c r="I38" s="100">
        <f>MAX('CALC MODULE 1.5 &amp; 1.6'!AA49:AA52)</f>
        <v>0</v>
      </c>
      <c r="J38" s="100">
        <f>MAX('CALC MODULE 1.5 &amp; 1.6'!AB49:AB52)</f>
        <v>0</v>
      </c>
      <c r="M38" s="8" t="str">
        <f>N39&amp;" "&amp;O39&amp;" "&amp;P39&amp;" "&amp;Q39&amp;" "&amp;R39&amp;" "&amp;S39&amp;" "&amp;T39&amp;" "&amp;U39&amp;" "&amp;V39</f>
        <v>behavior posture vocalization gaze facial-expressions gestures/manual signs photos/images spoken-language written-language</v>
      </c>
      <c r="N38" s="8">
        <f t="shared" si="15"/>
        <v>1</v>
      </c>
    </row>
    <row r="39" spans="1:22" s="13" customFormat="1" x14ac:dyDescent="0.3">
      <c r="A39" s="197" t="s">
        <v>106</v>
      </c>
      <c r="B39" s="13">
        <f>SUM(B36:B38)</f>
        <v>0</v>
      </c>
      <c r="C39" s="13">
        <f t="shared" ref="C39:J39" si="16">SUM(C36:C38)</f>
        <v>0</v>
      </c>
      <c r="D39" s="13">
        <f t="shared" si="16"/>
        <v>0</v>
      </c>
      <c r="E39" s="13">
        <f t="shared" si="16"/>
        <v>0</v>
      </c>
      <c r="F39" s="13">
        <f t="shared" si="16"/>
        <v>0</v>
      </c>
      <c r="G39" s="13">
        <f t="shared" si="16"/>
        <v>0</v>
      </c>
      <c r="H39" s="13">
        <f t="shared" si="16"/>
        <v>0</v>
      </c>
      <c r="I39" s="13">
        <f t="shared" si="16"/>
        <v>0</v>
      </c>
      <c r="J39" s="13">
        <f t="shared" si="16"/>
        <v>0</v>
      </c>
      <c r="K39" s="13" t="s">
        <v>107</v>
      </c>
      <c r="L39" s="13">
        <f>MAX(B39:J39)</f>
        <v>0</v>
      </c>
      <c r="N39" s="198" t="str">
        <f>IF(B39=$L39, B1, "")</f>
        <v>behavior</v>
      </c>
      <c r="O39" s="198" t="str">
        <f t="shared" ref="O39:U39" si="17">IF(C39=$L39, C1, "")</f>
        <v>posture</v>
      </c>
      <c r="P39" s="198" t="str">
        <f t="shared" si="17"/>
        <v>vocalization</v>
      </c>
      <c r="Q39" s="198" t="str">
        <f t="shared" si="17"/>
        <v>gaze</v>
      </c>
      <c r="R39" s="198" t="str">
        <f t="shared" si="17"/>
        <v>facial-expressions</v>
      </c>
      <c r="S39" s="198" t="str">
        <f t="shared" si="17"/>
        <v>gestures/manual signs</v>
      </c>
      <c r="T39" s="198" t="str">
        <f t="shared" si="17"/>
        <v>photos/images</v>
      </c>
      <c r="U39" s="198" t="str">
        <f t="shared" si="17"/>
        <v>spoken-language</v>
      </c>
      <c r="V39" s="198" t="str">
        <f>IF(J39=$L39, J1, "")</f>
        <v>written-language</v>
      </c>
    </row>
  </sheetData>
  <sheetProtection selectLockedCells="1" selectUnlockedCells="1"/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BA100"/>
  <sheetViews>
    <sheetView zoomScaleNormal="100" workbookViewId="0"/>
  </sheetViews>
  <sheetFormatPr baseColWidth="10" defaultColWidth="11.44140625" defaultRowHeight="14.4" x14ac:dyDescent="0.3"/>
  <cols>
    <col min="1" max="1" width="37.109375" style="79" bestFit="1" customWidth="1"/>
    <col min="2" max="2" width="43" style="40" bestFit="1" customWidth="1"/>
    <col min="3" max="4" width="18.33203125" style="40" bestFit="1" customWidth="1"/>
    <col min="5" max="5" width="17.77734375" style="40" bestFit="1" customWidth="1"/>
    <col min="6" max="6" width="15.6640625" style="40" bestFit="1" customWidth="1"/>
    <col min="7" max="7" width="12.77734375" style="40" customWidth="1"/>
    <col min="8" max="8" width="18.33203125" style="40" bestFit="1" customWidth="1"/>
    <col min="9" max="9" width="17" style="40" bestFit="1" customWidth="1"/>
    <col min="10" max="10" width="15.6640625" style="40" bestFit="1" customWidth="1"/>
    <col min="11" max="13" width="9.77734375" style="40" customWidth="1"/>
    <col min="14" max="14" width="89.109375" style="40" customWidth="1"/>
    <col min="15" max="15" width="39.77734375" style="40" customWidth="1"/>
    <col min="16" max="16384" width="11.44140625" style="40"/>
  </cols>
  <sheetData>
    <row r="1" spans="1:53" x14ac:dyDescent="0.3">
      <c r="A1" s="28" t="s">
        <v>284</v>
      </c>
      <c r="B1" s="255"/>
      <c r="C1" s="256" t="s">
        <v>170</v>
      </c>
      <c r="D1" s="258" t="s">
        <v>159</v>
      </c>
      <c r="E1" s="258" t="s">
        <v>158</v>
      </c>
      <c r="F1" s="259" t="s">
        <v>157</v>
      </c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5"/>
    </row>
    <row r="2" spans="1:53" x14ac:dyDescent="0.3">
      <c r="A2" s="7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</row>
    <row r="3" spans="1:53" ht="15" thickBot="1" x14ac:dyDescent="0.35">
      <c r="A3" s="95" t="s">
        <v>256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</row>
    <row r="4" spans="1:53" s="76" customFormat="1" x14ac:dyDescent="0.3">
      <c r="A4" s="96"/>
      <c r="B4" s="106" t="s">
        <v>171</v>
      </c>
      <c r="C4" s="121" t="s">
        <v>18</v>
      </c>
      <c r="D4" s="121" t="s">
        <v>19</v>
      </c>
      <c r="E4" s="121" t="s">
        <v>20</v>
      </c>
      <c r="F4" s="121" t="s">
        <v>21</v>
      </c>
      <c r="G4" s="121" t="s">
        <v>22</v>
      </c>
      <c r="H4" s="121" t="s">
        <v>23</v>
      </c>
      <c r="I4" s="121" t="s">
        <v>24</v>
      </c>
      <c r="J4" s="121" t="s">
        <v>25</v>
      </c>
      <c r="K4" s="121" t="s">
        <v>26</v>
      </c>
      <c r="L4" s="122" t="s">
        <v>27</v>
      </c>
      <c r="M4" s="349" t="s">
        <v>51</v>
      </c>
      <c r="N4" s="264" t="s">
        <v>146</v>
      </c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  <c r="BA4" s="260"/>
    </row>
    <row r="5" spans="1:53" x14ac:dyDescent="0.3">
      <c r="A5" s="97">
        <v>1</v>
      </c>
      <c r="B5" s="83">
        <f>'MODULE 3'!B5</f>
        <v>0</v>
      </c>
      <c r="C5" s="131"/>
      <c r="D5" s="115"/>
      <c r="E5" s="115"/>
      <c r="F5" s="115"/>
      <c r="G5" s="115"/>
      <c r="H5" s="115"/>
      <c r="I5" s="115"/>
      <c r="J5" s="115"/>
      <c r="K5" s="115"/>
      <c r="L5" s="116"/>
      <c r="M5" s="350"/>
      <c r="N5" s="566"/>
      <c r="O5" s="147">
        <f>'BASIC DATA'!B12</f>
        <v>0</v>
      </c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</row>
    <row r="6" spans="1:53" x14ac:dyDescent="0.3">
      <c r="A6" s="97">
        <v>2</v>
      </c>
      <c r="B6" s="84">
        <f>'MODULE 3'!B6</f>
        <v>0</v>
      </c>
      <c r="C6" s="132"/>
      <c r="D6" s="117"/>
      <c r="E6" s="117"/>
      <c r="F6" s="117"/>
      <c r="G6" s="117"/>
      <c r="H6" s="117"/>
      <c r="I6" s="117"/>
      <c r="J6" s="117"/>
      <c r="K6" s="117"/>
      <c r="L6" s="118"/>
      <c r="M6" s="351"/>
      <c r="N6" s="567"/>
      <c r="O6" s="255">
        <f>'BASIC DATA'!B13</f>
        <v>0</v>
      </c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</row>
    <row r="7" spans="1:53" x14ac:dyDescent="0.3">
      <c r="A7" s="97">
        <v>3</v>
      </c>
      <c r="B7" s="83">
        <f>'MODULE 3'!B7</f>
        <v>0</v>
      </c>
      <c r="C7" s="131"/>
      <c r="D7" s="115"/>
      <c r="E7" s="115"/>
      <c r="F7" s="115"/>
      <c r="G7" s="115"/>
      <c r="H7" s="115"/>
      <c r="I7" s="115"/>
      <c r="J7" s="115"/>
      <c r="K7" s="115"/>
      <c r="L7" s="116"/>
      <c r="M7" s="350"/>
      <c r="N7" s="568"/>
      <c r="O7" s="147">
        <f>'BASIC DATA'!B14</f>
        <v>0</v>
      </c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</row>
    <row r="8" spans="1:53" ht="15" thickBot="1" x14ac:dyDescent="0.35">
      <c r="A8" s="97">
        <v>4</v>
      </c>
      <c r="B8" s="85">
        <f>'MODULE 3'!B8</f>
        <v>0</v>
      </c>
      <c r="C8" s="133"/>
      <c r="D8" s="119"/>
      <c r="E8" s="119"/>
      <c r="F8" s="119"/>
      <c r="G8" s="119"/>
      <c r="H8" s="119"/>
      <c r="I8" s="119"/>
      <c r="J8" s="119"/>
      <c r="K8" s="119"/>
      <c r="L8" s="120"/>
      <c r="M8" s="351"/>
      <c r="N8" s="567"/>
      <c r="O8" s="255">
        <f>'BASIC DATA'!B15</f>
        <v>0</v>
      </c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</row>
    <row r="9" spans="1:53" x14ac:dyDescent="0.3">
      <c r="A9" s="158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66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</row>
    <row r="10" spans="1:53" ht="15" thickBot="1" x14ac:dyDescent="0.35">
      <c r="A10" s="95" t="s">
        <v>173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66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</row>
    <row r="11" spans="1:53" s="76" customFormat="1" x14ac:dyDescent="0.3">
      <c r="A11" s="96"/>
      <c r="B11" s="123" t="s">
        <v>171</v>
      </c>
      <c r="C11" s="121" t="s">
        <v>28</v>
      </c>
      <c r="D11" s="121" t="s">
        <v>29</v>
      </c>
      <c r="E11" s="121" t="s">
        <v>30</v>
      </c>
      <c r="F11" s="121" t="s">
        <v>31</v>
      </c>
      <c r="G11" s="121" t="s">
        <v>32</v>
      </c>
      <c r="H11" s="121" t="s">
        <v>33</v>
      </c>
      <c r="I11" s="121" t="s">
        <v>34</v>
      </c>
      <c r="J11" s="122" t="s">
        <v>35</v>
      </c>
      <c r="K11" s="270"/>
      <c r="L11" s="271"/>
      <c r="M11" s="343" t="s">
        <v>50</v>
      </c>
      <c r="N11" s="263" t="s">
        <v>145</v>
      </c>
      <c r="O11" s="270"/>
      <c r="P11" s="27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</row>
    <row r="12" spans="1:53" x14ac:dyDescent="0.3">
      <c r="A12" s="97">
        <v>1</v>
      </c>
      <c r="B12" s="110">
        <f>B5</f>
        <v>0</v>
      </c>
      <c r="C12" s="115"/>
      <c r="D12" s="115"/>
      <c r="E12" s="115"/>
      <c r="F12" s="115"/>
      <c r="G12" s="115"/>
      <c r="H12" s="115"/>
      <c r="I12" s="115"/>
      <c r="J12" s="116"/>
      <c r="K12" s="272"/>
      <c r="L12" s="272"/>
      <c r="M12" s="569"/>
      <c r="N12" s="566"/>
      <c r="O12" s="274">
        <f>'BASIC DATA'!B12</f>
        <v>0</v>
      </c>
      <c r="P12" s="261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</row>
    <row r="13" spans="1:53" x14ac:dyDescent="0.3">
      <c r="A13" s="97">
        <v>2</v>
      </c>
      <c r="B13" s="109">
        <f>B6</f>
        <v>0</v>
      </c>
      <c r="C13" s="117"/>
      <c r="D13" s="117"/>
      <c r="E13" s="117"/>
      <c r="F13" s="117"/>
      <c r="G13" s="117"/>
      <c r="H13" s="117"/>
      <c r="I13" s="117"/>
      <c r="J13" s="118"/>
      <c r="K13" s="272"/>
      <c r="L13" s="272"/>
      <c r="M13" s="570"/>
      <c r="N13" s="571"/>
      <c r="O13" s="272">
        <f>'BASIC DATA'!B13</f>
        <v>0</v>
      </c>
      <c r="P13" s="261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</row>
    <row r="14" spans="1:53" x14ac:dyDescent="0.3">
      <c r="A14" s="97">
        <v>3</v>
      </c>
      <c r="B14" s="110">
        <f>B7</f>
        <v>0</v>
      </c>
      <c r="C14" s="115"/>
      <c r="D14" s="115"/>
      <c r="E14" s="115"/>
      <c r="F14" s="115"/>
      <c r="G14" s="115"/>
      <c r="H14" s="115"/>
      <c r="I14" s="115"/>
      <c r="J14" s="116"/>
      <c r="K14" s="272"/>
      <c r="L14" s="272"/>
      <c r="M14" s="569"/>
      <c r="N14" s="566"/>
      <c r="O14" s="274">
        <f>'BASIC DATA'!B14</f>
        <v>0</v>
      </c>
      <c r="P14" s="261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</row>
    <row r="15" spans="1:53" ht="15" thickBot="1" x14ac:dyDescent="0.35">
      <c r="A15" s="97">
        <v>4</v>
      </c>
      <c r="B15" s="111">
        <f>B8</f>
        <v>0</v>
      </c>
      <c r="C15" s="119"/>
      <c r="D15" s="119"/>
      <c r="E15" s="119"/>
      <c r="F15" s="119"/>
      <c r="G15" s="119"/>
      <c r="H15" s="119"/>
      <c r="I15" s="119"/>
      <c r="J15" s="120"/>
      <c r="K15" s="272"/>
      <c r="L15" s="272"/>
      <c r="M15" s="570"/>
      <c r="N15" s="571"/>
      <c r="O15" s="272">
        <f>'BASIC DATA'!B15</f>
        <v>0</v>
      </c>
      <c r="P15" s="261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</row>
    <row r="16" spans="1:53" x14ac:dyDescent="0.3">
      <c r="A16" s="158"/>
      <c r="B16" s="255"/>
      <c r="C16" s="255"/>
      <c r="D16" s="255"/>
      <c r="E16" s="255"/>
      <c r="F16" s="255"/>
      <c r="G16" s="255"/>
      <c r="H16" s="255"/>
      <c r="I16" s="255"/>
      <c r="J16" s="261"/>
      <c r="K16" s="261"/>
      <c r="L16" s="261"/>
      <c r="M16" s="261"/>
      <c r="N16" s="267"/>
      <c r="O16" s="261"/>
      <c r="P16" s="261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</row>
    <row r="17" spans="1:53" ht="15" thickBot="1" x14ac:dyDescent="0.35">
      <c r="A17" s="95" t="s">
        <v>174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66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</row>
    <row r="18" spans="1:53" x14ac:dyDescent="0.3">
      <c r="A18" s="159"/>
      <c r="B18" s="123" t="s">
        <v>172</v>
      </c>
      <c r="C18" s="121" t="s">
        <v>36</v>
      </c>
      <c r="D18" s="121" t="s">
        <v>37</v>
      </c>
      <c r="E18" s="121" t="s">
        <v>38</v>
      </c>
      <c r="F18" s="121" t="s">
        <v>39</v>
      </c>
      <c r="G18" s="121" t="s">
        <v>40</v>
      </c>
      <c r="H18" s="122" t="s">
        <v>41</v>
      </c>
      <c r="I18" s="255"/>
      <c r="J18" s="262"/>
      <c r="K18" s="255"/>
      <c r="L18" s="255"/>
      <c r="M18" s="344" t="s">
        <v>48</v>
      </c>
      <c r="N18" s="264" t="s">
        <v>144</v>
      </c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</row>
    <row r="19" spans="1:53" x14ac:dyDescent="0.3">
      <c r="A19" s="97">
        <v>1</v>
      </c>
      <c r="B19" s="110">
        <f>B12</f>
        <v>0</v>
      </c>
      <c r="C19" s="115"/>
      <c r="D19" s="115"/>
      <c r="E19" s="115"/>
      <c r="F19" s="115"/>
      <c r="G19" s="115"/>
      <c r="H19" s="116"/>
      <c r="I19" s="255"/>
      <c r="J19" s="255"/>
      <c r="K19" s="255"/>
      <c r="L19" s="255"/>
      <c r="M19" s="572"/>
      <c r="N19" s="566"/>
      <c r="O19" s="147">
        <f>'BASIC DATA'!B12</f>
        <v>0</v>
      </c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</row>
    <row r="20" spans="1:53" x14ac:dyDescent="0.3">
      <c r="A20" s="97">
        <v>2</v>
      </c>
      <c r="B20" s="109">
        <f>B13</f>
        <v>0</v>
      </c>
      <c r="C20" s="117"/>
      <c r="D20" s="117"/>
      <c r="E20" s="117"/>
      <c r="F20" s="117"/>
      <c r="G20" s="117"/>
      <c r="H20" s="118"/>
      <c r="I20" s="255"/>
      <c r="J20" s="255"/>
      <c r="K20" s="255"/>
      <c r="L20" s="255"/>
      <c r="M20" s="573"/>
      <c r="N20" s="567"/>
      <c r="O20" s="255">
        <f>'BASIC DATA'!B13</f>
        <v>0</v>
      </c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</row>
    <row r="21" spans="1:53" x14ac:dyDescent="0.3">
      <c r="A21" s="97">
        <v>3</v>
      </c>
      <c r="B21" s="110">
        <f>B14</f>
        <v>0</v>
      </c>
      <c r="C21" s="115"/>
      <c r="D21" s="115"/>
      <c r="E21" s="115"/>
      <c r="F21" s="115"/>
      <c r="G21" s="115"/>
      <c r="H21" s="116"/>
      <c r="I21" s="255"/>
      <c r="J21" s="255"/>
      <c r="K21" s="255"/>
      <c r="L21" s="255"/>
      <c r="M21" s="572"/>
      <c r="N21" s="566"/>
      <c r="O21" s="147">
        <f>'BASIC DATA'!B14</f>
        <v>0</v>
      </c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</row>
    <row r="22" spans="1:53" ht="15" thickBot="1" x14ac:dyDescent="0.35">
      <c r="A22" s="97">
        <v>4</v>
      </c>
      <c r="B22" s="111">
        <f>B15</f>
        <v>0</v>
      </c>
      <c r="C22" s="119"/>
      <c r="D22" s="119"/>
      <c r="E22" s="119"/>
      <c r="F22" s="119"/>
      <c r="G22" s="119"/>
      <c r="H22" s="120"/>
      <c r="I22" s="255"/>
      <c r="J22" s="255"/>
      <c r="K22" s="255"/>
      <c r="L22" s="255"/>
      <c r="M22" s="573"/>
      <c r="N22" s="567"/>
      <c r="O22" s="255">
        <f>'BASIC DATA'!B15</f>
        <v>0</v>
      </c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</row>
    <row r="23" spans="1:53" x14ac:dyDescent="0.3">
      <c r="A23" s="158"/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66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</row>
    <row r="24" spans="1:53" ht="15" thickBot="1" x14ac:dyDescent="0.35">
      <c r="A24" s="95" t="s">
        <v>175</v>
      </c>
      <c r="B24" s="255"/>
      <c r="C24" s="262"/>
      <c r="D24" s="262"/>
      <c r="E24" s="262"/>
      <c r="F24" s="262"/>
      <c r="G24" s="262"/>
      <c r="H24" s="262"/>
      <c r="I24" s="261"/>
      <c r="J24" s="255"/>
      <c r="K24" s="255"/>
      <c r="L24" s="255"/>
      <c r="M24" s="255"/>
      <c r="N24" s="266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</row>
    <row r="25" spans="1:53" x14ac:dyDescent="0.3">
      <c r="A25" s="158"/>
      <c r="B25" s="123" t="s">
        <v>171</v>
      </c>
      <c r="C25" s="121" t="s">
        <v>42</v>
      </c>
      <c r="D25" s="121" t="s">
        <v>43</v>
      </c>
      <c r="E25" s="121" t="s">
        <v>44</v>
      </c>
      <c r="F25" s="121" t="s">
        <v>45</v>
      </c>
      <c r="G25" s="121" t="s">
        <v>46</v>
      </c>
      <c r="H25" s="122" t="s">
        <v>47</v>
      </c>
      <c r="I25" s="269"/>
      <c r="J25" s="269"/>
      <c r="K25" s="269"/>
      <c r="L25" s="269"/>
      <c r="M25" s="345" t="s">
        <v>49</v>
      </c>
      <c r="N25" s="265" t="s">
        <v>143</v>
      </c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</row>
    <row r="26" spans="1:53" x14ac:dyDescent="0.3">
      <c r="A26" s="97">
        <v>1</v>
      </c>
      <c r="B26" s="110">
        <f>B19</f>
        <v>0</v>
      </c>
      <c r="C26" s="115"/>
      <c r="D26" s="115"/>
      <c r="E26" s="115"/>
      <c r="F26" s="115"/>
      <c r="G26" s="115"/>
      <c r="H26" s="116"/>
      <c r="I26" s="268"/>
      <c r="J26" s="268"/>
      <c r="K26" s="268"/>
      <c r="L26" s="268"/>
      <c r="M26" s="569"/>
      <c r="N26" s="574"/>
      <c r="O26" s="147">
        <f>'BASIC DATA'!B12</f>
        <v>0</v>
      </c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</row>
    <row r="27" spans="1:53" x14ac:dyDescent="0.3">
      <c r="A27" s="97">
        <v>2</v>
      </c>
      <c r="B27" s="109">
        <f>B20</f>
        <v>0</v>
      </c>
      <c r="C27" s="117"/>
      <c r="D27" s="117"/>
      <c r="E27" s="117"/>
      <c r="F27" s="117"/>
      <c r="G27" s="117"/>
      <c r="H27" s="118"/>
      <c r="I27" s="268"/>
      <c r="J27" s="268"/>
      <c r="K27" s="268"/>
      <c r="L27" s="268"/>
      <c r="M27" s="570"/>
      <c r="N27" s="575"/>
      <c r="O27" s="255">
        <f>'BASIC DATA'!B13</f>
        <v>0</v>
      </c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</row>
    <row r="28" spans="1:53" x14ac:dyDescent="0.3">
      <c r="A28" s="97">
        <v>3</v>
      </c>
      <c r="B28" s="110">
        <f>B21</f>
        <v>0</v>
      </c>
      <c r="C28" s="115"/>
      <c r="D28" s="115"/>
      <c r="E28" s="115"/>
      <c r="F28" s="115"/>
      <c r="G28" s="115"/>
      <c r="H28" s="116"/>
      <c r="I28" s="268"/>
      <c r="J28" s="268"/>
      <c r="K28" s="268"/>
      <c r="L28" s="268"/>
      <c r="M28" s="569"/>
      <c r="N28" s="574"/>
      <c r="O28" s="147">
        <f>'BASIC DATA'!B14</f>
        <v>0</v>
      </c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</row>
    <row r="29" spans="1:53" ht="15" thickBot="1" x14ac:dyDescent="0.35">
      <c r="A29" s="97">
        <v>4</v>
      </c>
      <c r="B29" s="111">
        <f>B22</f>
        <v>0</v>
      </c>
      <c r="C29" s="119"/>
      <c r="D29" s="119"/>
      <c r="E29" s="119"/>
      <c r="F29" s="119"/>
      <c r="G29" s="119"/>
      <c r="H29" s="120"/>
      <c r="I29" s="268"/>
      <c r="J29" s="268"/>
      <c r="K29" s="268"/>
      <c r="L29" s="268"/>
      <c r="M29" s="570"/>
      <c r="N29" s="575"/>
      <c r="O29" s="255">
        <f>'BASIC DATA'!B15</f>
        <v>0</v>
      </c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</row>
    <row r="30" spans="1:53" x14ac:dyDescent="0.3">
      <c r="A30" s="97"/>
      <c r="B30" s="261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</row>
    <row r="31" spans="1:53" x14ac:dyDescent="0.3">
      <c r="A31" s="75"/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5"/>
      <c r="AW31" s="255"/>
      <c r="AX31" s="255"/>
      <c r="AY31" s="255"/>
      <c r="AZ31" s="255"/>
      <c r="BA31" s="255"/>
    </row>
    <row r="32" spans="1:53" x14ac:dyDescent="0.3">
      <c r="A32" s="75"/>
      <c r="B32" s="255"/>
      <c r="C32" s="262" t="s">
        <v>272</v>
      </c>
      <c r="D32" s="262" t="s">
        <v>272</v>
      </c>
      <c r="E32" s="262" t="s">
        <v>272</v>
      </c>
      <c r="F32" s="262" t="s">
        <v>272</v>
      </c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</row>
    <row r="33" spans="1:53" ht="43.2" x14ac:dyDescent="0.3">
      <c r="A33" s="128" t="s">
        <v>287</v>
      </c>
      <c r="B33" s="129" t="s">
        <v>172</v>
      </c>
      <c r="C33" s="160" t="s">
        <v>263</v>
      </c>
      <c r="D33" s="161" t="s">
        <v>264</v>
      </c>
      <c r="E33" s="161" t="s">
        <v>174</v>
      </c>
      <c r="F33" s="162" t="s">
        <v>262</v>
      </c>
      <c r="G33" s="127" t="s">
        <v>273</v>
      </c>
      <c r="H33" s="160"/>
      <c r="I33" s="163" t="s">
        <v>217</v>
      </c>
      <c r="J33" s="164"/>
      <c r="K33" s="165"/>
      <c r="L33" s="273"/>
      <c r="M33" s="273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  <c r="BA33" s="255"/>
    </row>
    <row r="34" spans="1:53" x14ac:dyDescent="0.3">
      <c r="A34" s="97">
        <v>1</v>
      </c>
      <c r="B34" s="40">
        <f>B19</f>
        <v>0</v>
      </c>
      <c r="C34" s="229" t="str">
        <f>IF(ISERROR(AVERAGE(C5:L5)),"",ROUND(AVERAGE(C5:L5),2))</f>
        <v/>
      </c>
      <c r="D34" s="230" t="str">
        <f>IF(ISERROR(AVERAGE(C12:J12)),"",ROUND(AVERAGE(C12:J12),2))</f>
        <v/>
      </c>
      <c r="E34" s="230" t="str">
        <f>IF(ISERROR(AVERAGE(C19:H19)),"",ROUND(AVERAGE(C19:H19),2))</f>
        <v/>
      </c>
      <c r="F34" s="231" t="str">
        <f>IF(ISERROR(AVERAGE(C26:H26)),"",ROUND(AVERAGE(C26:H26),2))</f>
        <v/>
      </c>
      <c r="G34" s="241">
        <f>IF(MAX(C34:F34)=0,1,MAX(C34:F34))</f>
        <v>1</v>
      </c>
      <c r="H34" s="153" t="str">
        <f>IF(G34=C34,A3,"")</f>
        <v/>
      </c>
      <c r="I34" s="154" t="str">
        <f>IF(G34=D34,A10,"")</f>
        <v/>
      </c>
      <c r="J34" s="154" t="str">
        <f>IF(G34=E34,A17,"")</f>
        <v/>
      </c>
      <c r="K34" s="154" t="str">
        <f>IF(G34=F34,A24,"")</f>
        <v/>
      </c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255"/>
    </row>
    <row r="35" spans="1:53" x14ac:dyDescent="0.3">
      <c r="A35" s="97">
        <v>2</v>
      </c>
      <c r="B35" s="147">
        <f>B20</f>
        <v>0</v>
      </c>
      <c r="C35" s="232" t="str">
        <f>IF(ISERROR(AVERAGE(C6:L6)),"",ROUND(AVERAGE(C6:L6),2))</f>
        <v/>
      </c>
      <c r="D35" s="233" t="str">
        <f>IF(ISERROR(AVERAGE(C13:J13)),"",ROUND(AVERAGE(C13:J13),2))</f>
        <v/>
      </c>
      <c r="E35" s="233" t="str">
        <f>IF(ISERROR(AVERAGE(C20:H20)),"",ROUND(AVERAGE(C20:H20),2))</f>
        <v/>
      </c>
      <c r="F35" s="234" t="str">
        <f>IF(ISERROR(AVERAGE(C27:H27)),"",ROUND(AVERAGE(C27:H27),2))</f>
        <v/>
      </c>
      <c r="G35" s="241">
        <f t="shared" ref="G35:G37" si="0">IF(MAX(C35:F35)=0,1,MAX(C35:F35))</f>
        <v>1</v>
      </c>
      <c r="H35" s="155" t="str">
        <f>IF(G35=C35,A3,"")</f>
        <v/>
      </c>
      <c r="I35" s="156" t="str">
        <f>IF(G35=D35,A10,"")</f>
        <v/>
      </c>
      <c r="J35" s="156" t="str">
        <f>IF(G35=E35,A17,"")</f>
        <v/>
      </c>
      <c r="K35" s="156" t="str">
        <f>IF(G35=F35,A24,"")</f>
        <v/>
      </c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</row>
    <row r="36" spans="1:53" x14ac:dyDescent="0.3">
      <c r="A36" s="97">
        <v>3</v>
      </c>
      <c r="B36" s="79">
        <f>B21</f>
        <v>0</v>
      </c>
      <c r="C36" s="235" t="str">
        <f>IF(ISERROR(AVERAGE(C7:L7)),"",ROUND(AVERAGE(C7:L7),2))</f>
        <v/>
      </c>
      <c r="D36" s="236" t="str">
        <f>IF(ISERROR(AVERAGE(C14:J14)),"",ROUND(AVERAGE(C14:J14),2))</f>
        <v/>
      </c>
      <c r="E36" s="236" t="str">
        <f>IF(ISERROR(AVERAGE(C21:H21)),"",ROUND(AVERAGE(C21:H21),2))</f>
        <v/>
      </c>
      <c r="F36" s="237" t="str">
        <f>IF(ISERROR(AVERAGE(C28:H28)),"",ROUND(AVERAGE(C28:H28),2))</f>
        <v/>
      </c>
      <c r="G36" s="241">
        <f t="shared" si="0"/>
        <v>1</v>
      </c>
      <c r="H36" s="153" t="str">
        <f>IF(G36=C36,A3,"")</f>
        <v/>
      </c>
      <c r="I36" s="157" t="str">
        <f>IF(G36=D36,A10,"")</f>
        <v/>
      </c>
      <c r="J36" s="157" t="str">
        <f>IF(G36=E36,A17,"")</f>
        <v/>
      </c>
      <c r="K36" s="157" t="str">
        <f>IF(G36=F36,A24,"")</f>
        <v/>
      </c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</row>
    <row r="37" spans="1:53" x14ac:dyDescent="0.3">
      <c r="A37" s="97">
        <v>4</v>
      </c>
      <c r="B37" s="147">
        <f>B22</f>
        <v>0</v>
      </c>
      <c r="C37" s="238" t="str">
        <f>IF(ISERROR(AVERAGE(C8:L8)),"",ROUND(AVERAGE(C8:L8),2))</f>
        <v/>
      </c>
      <c r="D37" s="239" t="str">
        <f>IF(ISERROR(AVERAGE(C15:J15)),"",ROUND(AVERAGE(C15:J15),2))</f>
        <v/>
      </c>
      <c r="E37" s="239" t="str">
        <f>IF(ISERROR(AVERAGE(C22:H22)),"",ROUND(AVERAGE(C22:H22),2))</f>
        <v/>
      </c>
      <c r="F37" s="240" t="str">
        <f>IF(ISERROR(AVERAGE(C29:H29)),"",ROUND(AVERAGE(C29:H29),2))</f>
        <v/>
      </c>
      <c r="G37" s="241">
        <f t="shared" si="0"/>
        <v>1</v>
      </c>
      <c r="H37" s="152" t="str">
        <f>IF(G37=C37,A3,"")</f>
        <v/>
      </c>
      <c r="I37" s="152" t="str">
        <f>IF(G37=D37,A10,"")</f>
        <v/>
      </c>
      <c r="J37" s="152" t="str">
        <f>IF(G37=E37,A17,"")</f>
        <v/>
      </c>
      <c r="K37" s="152" t="str">
        <f>IF(G37=F37,A24,"")</f>
        <v/>
      </c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</row>
    <row r="38" spans="1:53" x14ac:dyDescent="0.3">
      <c r="A38" s="75"/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</row>
    <row r="39" spans="1:53" x14ac:dyDescent="0.3">
      <c r="A39" s="75"/>
      <c r="B39" s="275"/>
      <c r="C39" s="98" t="s">
        <v>176</v>
      </c>
      <c r="D39" s="98" t="s">
        <v>177</v>
      </c>
      <c r="E39" s="98" t="s">
        <v>178</v>
      </c>
      <c r="F39" s="98" t="s">
        <v>179</v>
      </c>
      <c r="G39" s="98" t="s">
        <v>180</v>
      </c>
      <c r="H39" s="99" t="s">
        <v>181</v>
      </c>
      <c r="I39" s="255"/>
      <c r="J39" s="262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  <c r="AP39" s="255"/>
      <c r="AQ39" s="255"/>
      <c r="AR39" s="255"/>
      <c r="AS39" s="255"/>
      <c r="AT39" s="255"/>
      <c r="AU39" s="255"/>
      <c r="AV39" s="255"/>
      <c r="AW39" s="255"/>
      <c r="AX39" s="255"/>
      <c r="AY39" s="255"/>
      <c r="AZ39" s="255"/>
      <c r="BA39" s="255"/>
    </row>
    <row r="40" spans="1:53" x14ac:dyDescent="0.3">
      <c r="A40" s="75"/>
      <c r="B40" s="276" t="s">
        <v>224</v>
      </c>
      <c r="C40" s="108">
        <f>'CALC MODULE 2.1'!A33</f>
        <v>30</v>
      </c>
      <c r="D40" s="108">
        <f>'CALC MODULE 2.1'!A39</f>
        <v>30</v>
      </c>
      <c r="E40" s="108">
        <f>'CALC MODULE 2.1'!A45</f>
        <v>30</v>
      </c>
      <c r="F40" s="108">
        <f>'CALC MODULE 2.1'!A51</f>
        <v>30</v>
      </c>
      <c r="G40" s="108">
        <f>'CALC MODULE 2.1'!A57</f>
        <v>30</v>
      </c>
      <c r="H40" s="101">
        <f>'CALC MODULE 2.1'!A63</f>
        <v>30</v>
      </c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5"/>
      <c r="AP40" s="255"/>
      <c r="AQ40" s="255"/>
      <c r="AR40" s="255"/>
      <c r="AS40" s="255"/>
      <c r="AT40" s="255"/>
      <c r="AU40" s="255"/>
      <c r="AV40" s="255"/>
      <c r="AW40" s="255"/>
      <c r="AX40" s="255"/>
      <c r="AY40" s="255"/>
      <c r="AZ40" s="255"/>
      <c r="BA40" s="255"/>
    </row>
    <row r="41" spans="1:53" x14ac:dyDescent="0.3">
      <c r="A41" s="75"/>
      <c r="B41" s="277" t="s">
        <v>235</v>
      </c>
      <c r="C41" s="102">
        <f t="shared" ref="C41:H41" si="1">C40/30</f>
        <v>1</v>
      </c>
      <c r="D41" s="102">
        <f t="shared" si="1"/>
        <v>1</v>
      </c>
      <c r="E41" s="102">
        <f t="shared" si="1"/>
        <v>1</v>
      </c>
      <c r="F41" s="102">
        <f t="shared" si="1"/>
        <v>1</v>
      </c>
      <c r="G41" s="102">
        <f t="shared" si="1"/>
        <v>1</v>
      </c>
      <c r="H41" s="103">
        <f t="shared" si="1"/>
        <v>1</v>
      </c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</row>
    <row r="42" spans="1:53" x14ac:dyDescent="0.3">
      <c r="A42" s="75"/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</row>
    <row r="43" spans="1:53" x14ac:dyDescent="0.3">
      <c r="A43" s="75"/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</row>
    <row r="44" spans="1:53" x14ac:dyDescent="0.3">
      <c r="A44" s="75"/>
      <c r="B44" s="44" t="s">
        <v>257</v>
      </c>
      <c r="C44" s="98" t="s">
        <v>176</v>
      </c>
      <c r="D44" s="98" t="s">
        <v>177</v>
      </c>
      <c r="E44" s="98" t="s">
        <v>178</v>
      </c>
      <c r="F44" s="98" t="s">
        <v>179</v>
      </c>
      <c r="G44" s="98" t="s">
        <v>180</v>
      </c>
      <c r="H44" s="99" t="s">
        <v>181</v>
      </c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  <c r="BA44" s="255"/>
    </row>
    <row r="45" spans="1:53" x14ac:dyDescent="0.3">
      <c r="A45" s="75"/>
      <c r="B45" s="67" t="s">
        <v>224</v>
      </c>
      <c r="C45" s="108">
        <f>'CALC MODULE 2.1'!L29</f>
        <v>10</v>
      </c>
      <c r="D45" s="108">
        <f>'CALC MODULE 2.1'!L35</f>
        <v>10</v>
      </c>
      <c r="E45" s="108">
        <f>'CALC MODULE 2.1'!L41</f>
        <v>10</v>
      </c>
      <c r="F45" s="108">
        <f>'CALC MODULE 2.1'!L47</f>
        <v>10</v>
      </c>
      <c r="G45" s="108">
        <f>'CALC MODULE 2.1'!L53</f>
        <v>10</v>
      </c>
      <c r="H45" s="101">
        <f>'CALC MODULE 2.1'!L59</f>
        <v>10</v>
      </c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  <c r="AP45" s="255"/>
      <c r="AQ45" s="255"/>
      <c r="AR45" s="255"/>
      <c r="AS45" s="255"/>
      <c r="AT45" s="255"/>
      <c r="AU45" s="255"/>
      <c r="AV45" s="255"/>
      <c r="AW45" s="255"/>
      <c r="AX45" s="255"/>
      <c r="AY45" s="255"/>
      <c r="AZ45" s="255"/>
      <c r="BA45" s="255"/>
    </row>
    <row r="46" spans="1:53" x14ac:dyDescent="0.3">
      <c r="A46" s="75"/>
      <c r="B46" s="68" t="s">
        <v>235</v>
      </c>
      <c r="C46" s="102">
        <f t="shared" ref="C46:H46" si="2">C45/10</f>
        <v>1</v>
      </c>
      <c r="D46" s="102">
        <f t="shared" si="2"/>
        <v>1</v>
      </c>
      <c r="E46" s="102">
        <f t="shared" si="2"/>
        <v>1</v>
      </c>
      <c r="F46" s="102">
        <f t="shared" si="2"/>
        <v>1</v>
      </c>
      <c r="G46" s="102">
        <f t="shared" si="2"/>
        <v>1</v>
      </c>
      <c r="H46" s="103">
        <f t="shared" si="2"/>
        <v>1</v>
      </c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</row>
    <row r="47" spans="1:53" x14ac:dyDescent="0.3">
      <c r="A47" s="75"/>
      <c r="B47" s="255"/>
      <c r="C47" s="262"/>
      <c r="D47" s="262"/>
      <c r="E47" s="262"/>
      <c r="F47" s="262"/>
      <c r="G47" s="262"/>
      <c r="H47" s="262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</row>
    <row r="48" spans="1:53" x14ac:dyDescent="0.3">
      <c r="A48" s="75"/>
      <c r="B48" s="255"/>
      <c r="C48" s="262"/>
      <c r="D48" s="262"/>
      <c r="E48" s="262"/>
      <c r="F48" s="262"/>
      <c r="G48" s="262"/>
      <c r="H48" s="262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</row>
    <row r="49" spans="1:53" x14ac:dyDescent="0.3">
      <c r="A49" s="75"/>
      <c r="B49" s="44" t="s">
        <v>182</v>
      </c>
      <c r="C49" s="98" t="s">
        <v>176</v>
      </c>
      <c r="D49" s="98" t="s">
        <v>177</v>
      </c>
      <c r="E49" s="98" t="s">
        <v>178</v>
      </c>
      <c r="F49" s="98" t="s">
        <v>179</v>
      </c>
      <c r="G49" s="98" t="s">
        <v>180</v>
      </c>
      <c r="H49" s="99" t="s">
        <v>181</v>
      </c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</row>
    <row r="50" spans="1:53" x14ac:dyDescent="0.3">
      <c r="A50" s="75"/>
      <c r="B50" s="67" t="s">
        <v>225</v>
      </c>
      <c r="C50" s="108">
        <f>'CALC MODULE 2.1'!L30</f>
        <v>8</v>
      </c>
      <c r="D50" s="108">
        <f>'CALC MODULE 2.1'!L36</f>
        <v>8</v>
      </c>
      <c r="E50" s="108">
        <f>'CALC MODULE 2.1'!L42</f>
        <v>8</v>
      </c>
      <c r="F50" s="108">
        <f>'CALC MODULE 2.1'!L48</f>
        <v>8</v>
      </c>
      <c r="G50" s="108">
        <f>'CALC MODULE 2.1'!L54</f>
        <v>8</v>
      </c>
      <c r="H50" s="101">
        <f>'CALC MODULE 2.1'!L60</f>
        <v>8</v>
      </c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</row>
    <row r="51" spans="1:53" x14ac:dyDescent="0.3">
      <c r="A51" s="75"/>
      <c r="B51" s="68" t="s">
        <v>235</v>
      </c>
      <c r="C51" s="102">
        <f t="shared" ref="C51:H51" si="3">C50/8</f>
        <v>1</v>
      </c>
      <c r="D51" s="102">
        <f t="shared" si="3"/>
        <v>1</v>
      </c>
      <c r="E51" s="102">
        <f t="shared" si="3"/>
        <v>1</v>
      </c>
      <c r="F51" s="102">
        <f t="shared" si="3"/>
        <v>1</v>
      </c>
      <c r="G51" s="102">
        <f t="shared" si="3"/>
        <v>1</v>
      </c>
      <c r="H51" s="103">
        <f t="shared" si="3"/>
        <v>1</v>
      </c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</row>
    <row r="52" spans="1:53" x14ac:dyDescent="0.3">
      <c r="A52" s="75"/>
      <c r="B52" s="255"/>
      <c r="C52" s="262"/>
      <c r="D52" s="262"/>
      <c r="E52" s="262"/>
      <c r="F52" s="262"/>
      <c r="G52" s="262"/>
      <c r="H52" s="262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55"/>
      <c r="AV52" s="255"/>
      <c r="AW52" s="255"/>
      <c r="AX52" s="255"/>
      <c r="AY52" s="255"/>
      <c r="AZ52" s="255"/>
      <c r="BA52" s="255"/>
    </row>
    <row r="53" spans="1:53" x14ac:dyDescent="0.3">
      <c r="A53" s="75"/>
      <c r="B53" s="255"/>
      <c r="C53" s="262"/>
      <c r="D53" s="262"/>
      <c r="E53" s="262"/>
      <c r="F53" s="262"/>
      <c r="G53" s="262"/>
      <c r="H53" s="262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/>
      <c r="AW53" s="255"/>
      <c r="AX53" s="255"/>
      <c r="AY53" s="255"/>
      <c r="AZ53" s="255"/>
      <c r="BA53" s="255"/>
    </row>
    <row r="54" spans="1:53" x14ac:dyDescent="0.3">
      <c r="A54" s="75"/>
      <c r="B54" s="44" t="s">
        <v>183</v>
      </c>
      <c r="C54" s="98" t="s">
        <v>176</v>
      </c>
      <c r="D54" s="98" t="s">
        <v>177</v>
      </c>
      <c r="E54" s="98" t="s">
        <v>178</v>
      </c>
      <c r="F54" s="98" t="s">
        <v>179</v>
      </c>
      <c r="G54" s="98" t="s">
        <v>180</v>
      </c>
      <c r="H54" s="99" t="s">
        <v>181</v>
      </c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  <c r="AW54" s="255"/>
      <c r="AX54" s="255"/>
      <c r="AY54" s="255"/>
      <c r="AZ54" s="255"/>
      <c r="BA54" s="255"/>
    </row>
    <row r="55" spans="1:53" x14ac:dyDescent="0.3">
      <c r="A55" s="75"/>
      <c r="B55" s="67" t="s">
        <v>224</v>
      </c>
      <c r="C55" s="108">
        <f>'CALC MODULE 2.1'!L31</f>
        <v>6</v>
      </c>
      <c r="D55" s="108">
        <f>'CALC MODULE 2.1'!L37</f>
        <v>6</v>
      </c>
      <c r="E55" s="108">
        <f>'CALC MODULE 2.1'!L43</f>
        <v>6</v>
      </c>
      <c r="F55" s="108">
        <f>'CALC MODULE 2.1'!L49</f>
        <v>6</v>
      </c>
      <c r="G55" s="108">
        <f>'CALC MODULE 2.1'!L55</f>
        <v>6</v>
      </c>
      <c r="H55" s="101">
        <f>'CALC MODULE 2.1'!L61</f>
        <v>6</v>
      </c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  <c r="AZ55" s="255"/>
      <c r="BA55" s="255"/>
    </row>
    <row r="56" spans="1:53" x14ac:dyDescent="0.3">
      <c r="A56" s="75"/>
      <c r="B56" s="68" t="s">
        <v>235</v>
      </c>
      <c r="C56" s="102">
        <f t="shared" ref="C56:H56" si="4">C55/6</f>
        <v>1</v>
      </c>
      <c r="D56" s="102">
        <f t="shared" si="4"/>
        <v>1</v>
      </c>
      <c r="E56" s="102">
        <f t="shared" si="4"/>
        <v>1</v>
      </c>
      <c r="F56" s="102">
        <f t="shared" si="4"/>
        <v>1</v>
      </c>
      <c r="G56" s="102">
        <f t="shared" si="4"/>
        <v>1</v>
      </c>
      <c r="H56" s="103">
        <f t="shared" si="4"/>
        <v>1</v>
      </c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  <c r="AZ56" s="255"/>
      <c r="BA56" s="255"/>
    </row>
    <row r="57" spans="1:53" x14ac:dyDescent="0.3">
      <c r="A57" s="75"/>
      <c r="B57" s="255"/>
      <c r="C57" s="262"/>
      <c r="D57" s="262"/>
      <c r="E57" s="262"/>
      <c r="F57" s="262"/>
      <c r="G57" s="262"/>
      <c r="H57" s="262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  <c r="AZ57" s="255"/>
      <c r="BA57" s="255"/>
    </row>
    <row r="58" spans="1:53" x14ac:dyDescent="0.3">
      <c r="A58" s="75"/>
      <c r="B58" s="255"/>
      <c r="C58" s="262"/>
      <c r="D58" s="262"/>
      <c r="E58" s="262"/>
      <c r="F58" s="262"/>
      <c r="G58" s="262"/>
      <c r="H58" s="262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  <c r="AP58" s="255"/>
      <c r="AQ58" s="255"/>
      <c r="AR58" s="255"/>
      <c r="AS58" s="255"/>
      <c r="AT58" s="255"/>
      <c r="AU58" s="255"/>
      <c r="AV58" s="255"/>
      <c r="AW58" s="255"/>
      <c r="AX58" s="255"/>
      <c r="AY58" s="255"/>
      <c r="AZ58" s="255"/>
      <c r="BA58" s="255"/>
    </row>
    <row r="59" spans="1:53" x14ac:dyDescent="0.3">
      <c r="A59" s="75"/>
      <c r="B59" s="44" t="s">
        <v>259</v>
      </c>
      <c r="C59" s="98" t="s">
        <v>176</v>
      </c>
      <c r="D59" s="98" t="s">
        <v>177</v>
      </c>
      <c r="E59" s="98" t="s">
        <v>178</v>
      </c>
      <c r="F59" s="98" t="s">
        <v>179</v>
      </c>
      <c r="G59" s="98" t="s">
        <v>180</v>
      </c>
      <c r="H59" s="99" t="s">
        <v>181</v>
      </c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5"/>
      <c r="AY59" s="255"/>
      <c r="AZ59" s="255"/>
      <c r="BA59" s="255"/>
    </row>
    <row r="60" spans="1:53" x14ac:dyDescent="0.3">
      <c r="A60" s="75"/>
      <c r="B60" s="67" t="s">
        <v>224</v>
      </c>
      <c r="C60" s="108">
        <f>'CALC MODULE 2.1'!L32</f>
        <v>6</v>
      </c>
      <c r="D60" s="108">
        <f>'CALC MODULE 2.1'!L38</f>
        <v>6</v>
      </c>
      <c r="E60" s="108">
        <f>'CALC MODULE 2.1'!L44</f>
        <v>6</v>
      </c>
      <c r="F60" s="108">
        <f>'CALC MODULE 2.1'!L50</f>
        <v>6</v>
      </c>
      <c r="G60" s="108">
        <f>'CALC MODULE 2.1'!L56</f>
        <v>6</v>
      </c>
      <c r="H60" s="101">
        <f>'CALC MODULE 2.1'!L62</f>
        <v>6</v>
      </c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255"/>
      <c r="AK60" s="255"/>
      <c r="AL60" s="255"/>
      <c r="AM60" s="255"/>
      <c r="AN60" s="255"/>
      <c r="AO60" s="255"/>
      <c r="AP60" s="255"/>
      <c r="AQ60" s="255"/>
      <c r="AR60" s="255"/>
      <c r="AS60" s="255"/>
      <c r="AT60" s="255"/>
      <c r="AU60" s="255"/>
      <c r="AV60" s="255"/>
      <c r="AW60" s="255"/>
      <c r="AX60" s="255"/>
      <c r="AY60" s="255"/>
      <c r="AZ60" s="255"/>
      <c r="BA60" s="255"/>
    </row>
    <row r="61" spans="1:53" x14ac:dyDescent="0.3">
      <c r="A61" s="75"/>
      <c r="B61" s="68" t="s">
        <v>235</v>
      </c>
      <c r="C61" s="102">
        <f t="shared" ref="C61:H61" si="5">C60/6</f>
        <v>1</v>
      </c>
      <c r="D61" s="102">
        <f t="shared" si="5"/>
        <v>1</v>
      </c>
      <c r="E61" s="102">
        <f t="shared" si="5"/>
        <v>1</v>
      </c>
      <c r="F61" s="102">
        <f t="shared" si="5"/>
        <v>1</v>
      </c>
      <c r="G61" s="102">
        <f t="shared" si="5"/>
        <v>1</v>
      </c>
      <c r="H61" s="103">
        <f t="shared" si="5"/>
        <v>1</v>
      </c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  <c r="AI61" s="255"/>
      <c r="AJ61" s="255"/>
      <c r="AK61" s="255"/>
      <c r="AL61" s="255"/>
      <c r="AM61" s="255"/>
      <c r="AN61" s="255"/>
      <c r="AO61" s="255"/>
      <c r="AP61" s="255"/>
      <c r="AQ61" s="255"/>
      <c r="AR61" s="255"/>
      <c r="AS61" s="255"/>
      <c r="AT61" s="255"/>
      <c r="AU61" s="255"/>
      <c r="AV61" s="255"/>
      <c r="AW61" s="255"/>
      <c r="AX61" s="255"/>
      <c r="AY61" s="255"/>
      <c r="AZ61" s="255"/>
      <c r="BA61" s="255"/>
    </row>
    <row r="62" spans="1:53" x14ac:dyDescent="0.3">
      <c r="A62" s="75"/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5"/>
      <c r="AJ62" s="255"/>
      <c r="AK62" s="255"/>
      <c r="AL62" s="255"/>
      <c r="AM62" s="255"/>
      <c r="AN62" s="255"/>
      <c r="AO62" s="255"/>
      <c r="AP62" s="255"/>
      <c r="AQ62" s="255"/>
      <c r="AR62" s="255"/>
      <c r="AS62" s="255"/>
      <c r="AT62" s="255"/>
      <c r="AU62" s="255"/>
      <c r="AV62" s="255"/>
      <c r="AW62" s="255"/>
      <c r="AX62" s="255"/>
      <c r="AY62" s="255"/>
      <c r="AZ62" s="255"/>
      <c r="BA62" s="255"/>
    </row>
    <row r="63" spans="1:53" x14ac:dyDescent="0.3">
      <c r="A63" s="75"/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  <c r="AI63" s="255"/>
      <c r="AJ63" s="255"/>
      <c r="AK63" s="255"/>
      <c r="AL63" s="255"/>
      <c r="AM63" s="255"/>
      <c r="AN63" s="255"/>
      <c r="AO63" s="255"/>
      <c r="AP63" s="255"/>
      <c r="AQ63" s="255"/>
      <c r="AR63" s="255"/>
      <c r="AS63" s="255"/>
      <c r="AT63" s="255"/>
      <c r="AU63" s="255"/>
      <c r="AV63" s="255"/>
      <c r="AW63" s="255"/>
      <c r="AX63" s="255"/>
      <c r="AY63" s="255"/>
      <c r="AZ63" s="255"/>
      <c r="BA63" s="255"/>
    </row>
    <row r="64" spans="1:53" x14ac:dyDescent="0.3">
      <c r="A64" s="75"/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255"/>
      <c r="AE64" s="255"/>
      <c r="AF64" s="255"/>
      <c r="AG64" s="255"/>
      <c r="AH64" s="255"/>
      <c r="AI64" s="255"/>
      <c r="AJ64" s="255"/>
      <c r="AK64" s="255"/>
      <c r="AL64" s="255"/>
      <c r="AM64" s="255"/>
      <c r="AN64" s="255"/>
      <c r="AO64" s="255"/>
      <c r="AP64" s="255"/>
      <c r="AQ64" s="255"/>
      <c r="AR64" s="255"/>
      <c r="AS64" s="255"/>
      <c r="AT64" s="255"/>
      <c r="AU64" s="255"/>
      <c r="AV64" s="255"/>
      <c r="AW64" s="255"/>
      <c r="AX64" s="255"/>
      <c r="AY64" s="255"/>
      <c r="AZ64" s="255"/>
      <c r="BA64" s="255"/>
    </row>
    <row r="65" spans="1:53" x14ac:dyDescent="0.3">
      <c r="A65" s="75"/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255"/>
      <c r="BA65" s="255"/>
    </row>
    <row r="66" spans="1:53" x14ac:dyDescent="0.3">
      <c r="A66" s="75"/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  <c r="AH66" s="255"/>
      <c r="AI66" s="255"/>
      <c r="AJ66" s="255"/>
      <c r="AK66" s="255"/>
      <c r="AL66" s="255"/>
      <c r="AM66" s="255"/>
      <c r="AN66" s="255"/>
      <c r="AO66" s="255"/>
      <c r="AP66" s="255"/>
      <c r="AQ66" s="255"/>
      <c r="AR66" s="255"/>
      <c r="AS66" s="255"/>
      <c r="AT66" s="255"/>
      <c r="AU66" s="255"/>
      <c r="AV66" s="255"/>
      <c r="AW66" s="255"/>
      <c r="AX66" s="255"/>
      <c r="AY66" s="255"/>
      <c r="AZ66" s="255"/>
      <c r="BA66" s="255"/>
    </row>
    <row r="67" spans="1:53" x14ac:dyDescent="0.3">
      <c r="A67" s="75"/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  <c r="AC67" s="255"/>
      <c r="AD67" s="255"/>
      <c r="AE67" s="255"/>
      <c r="AF67" s="255"/>
      <c r="AG67" s="255"/>
      <c r="AH67" s="255"/>
      <c r="AI67" s="255"/>
      <c r="AJ67" s="255"/>
      <c r="AK67" s="255"/>
      <c r="AL67" s="255"/>
      <c r="AM67" s="255"/>
      <c r="AN67" s="255"/>
      <c r="AO67" s="255"/>
      <c r="AP67" s="255"/>
      <c r="AQ67" s="255"/>
      <c r="AR67" s="255"/>
      <c r="AS67" s="255"/>
      <c r="AT67" s="255"/>
      <c r="AU67" s="255"/>
      <c r="AV67" s="255"/>
      <c r="AW67" s="255"/>
      <c r="AX67" s="255"/>
      <c r="AY67" s="255"/>
      <c r="AZ67" s="255"/>
      <c r="BA67" s="255"/>
    </row>
    <row r="68" spans="1:53" x14ac:dyDescent="0.3">
      <c r="A68" s="75"/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5"/>
      <c r="AM68" s="255"/>
      <c r="AN68" s="255"/>
      <c r="AO68" s="255"/>
      <c r="AP68" s="255"/>
      <c r="AQ68" s="255"/>
      <c r="AR68" s="255"/>
      <c r="AS68" s="255"/>
      <c r="AT68" s="255"/>
      <c r="AU68" s="255"/>
      <c r="AV68" s="255"/>
      <c r="AW68" s="255"/>
      <c r="AX68" s="255"/>
      <c r="AY68" s="255"/>
      <c r="AZ68" s="255"/>
      <c r="BA68" s="255"/>
    </row>
    <row r="69" spans="1:53" x14ac:dyDescent="0.3">
      <c r="A69" s="75"/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  <c r="AA69" s="255"/>
      <c r="AB69" s="255"/>
      <c r="AC69" s="255"/>
      <c r="AD69" s="255"/>
      <c r="AE69" s="255"/>
      <c r="AF69" s="255"/>
      <c r="AG69" s="255"/>
      <c r="AH69" s="255"/>
      <c r="AI69" s="255"/>
      <c r="AJ69" s="255"/>
      <c r="AK69" s="255"/>
      <c r="AL69" s="255"/>
      <c r="AM69" s="255"/>
      <c r="AN69" s="255"/>
      <c r="AO69" s="255"/>
      <c r="AP69" s="255"/>
      <c r="AQ69" s="255"/>
      <c r="AR69" s="255"/>
      <c r="AS69" s="255"/>
      <c r="AT69" s="255"/>
      <c r="AU69" s="255"/>
      <c r="AV69" s="255"/>
      <c r="AW69" s="255"/>
      <c r="AX69" s="255"/>
      <c r="AY69" s="255"/>
      <c r="AZ69" s="255"/>
      <c r="BA69" s="255"/>
    </row>
    <row r="70" spans="1:53" x14ac:dyDescent="0.3">
      <c r="A70" s="75"/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  <c r="Y70" s="255"/>
      <c r="Z70" s="255"/>
      <c r="AA70" s="255"/>
      <c r="AB70" s="255"/>
      <c r="AC70" s="255"/>
      <c r="AD70" s="255"/>
      <c r="AE70" s="255"/>
      <c r="AF70" s="255"/>
      <c r="AG70" s="255"/>
      <c r="AH70" s="255"/>
      <c r="AI70" s="255"/>
      <c r="AJ70" s="255"/>
      <c r="AK70" s="255"/>
      <c r="AL70" s="255"/>
      <c r="AM70" s="255"/>
      <c r="AN70" s="255"/>
      <c r="AO70" s="255"/>
      <c r="AP70" s="255"/>
      <c r="AQ70" s="255"/>
      <c r="AR70" s="255"/>
      <c r="AS70" s="255"/>
      <c r="AT70" s="255"/>
      <c r="AU70" s="255"/>
      <c r="AV70" s="255"/>
      <c r="AW70" s="255"/>
      <c r="AX70" s="255"/>
      <c r="AY70" s="255"/>
      <c r="AZ70" s="255"/>
      <c r="BA70" s="255"/>
    </row>
    <row r="71" spans="1:53" x14ac:dyDescent="0.3">
      <c r="A71" s="75"/>
      <c r="B71" s="255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5"/>
      <c r="AB71" s="255"/>
      <c r="AC71" s="255"/>
      <c r="AD71" s="255"/>
      <c r="AE71" s="255"/>
      <c r="AF71" s="255"/>
      <c r="AG71" s="255"/>
      <c r="AH71" s="255"/>
      <c r="AI71" s="255"/>
      <c r="AJ71" s="255"/>
      <c r="AK71" s="255"/>
      <c r="AL71" s="255"/>
      <c r="AM71" s="255"/>
      <c r="AN71" s="255"/>
      <c r="AO71" s="255"/>
      <c r="AP71" s="255"/>
      <c r="AQ71" s="255"/>
      <c r="AR71" s="255"/>
      <c r="AS71" s="255"/>
      <c r="AT71" s="255"/>
      <c r="AU71" s="255"/>
      <c r="AV71" s="255"/>
      <c r="AW71" s="255"/>
      <c r="AX71" s="255"/>
      <c r="AY71" s="255"/>
      <c r="AZ71" s="255"/>
      <c r="BA71" s="255"/>
    </row>
    <row r="72" spans="1:53" x14ac:dyDescent="0.3">
      <c r="A72" s="75"/>
      <c r="B72" s="255"/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5"/>
      <c r="X72" s="255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255"/>
      <c r="AK72" s="255"/>
      <c r="AL72" s="255"/>
      <c r="AM72" s="255"/>
      <c r="AN72" s="255"/>
      <c r="AO72" s="255"/>
      <c r="AP72" s="255"/>
      <c r="AQ72" s="255"/>
      <c r="AR72" s="255"/>
      <c r="AS72" s="255"/>
      <c r="AT72" s="255"/>
      <c r="AU72" s="255"/>
      <c r="AV72" s="255"/>
      <c r="AW72" s="255"/>
      <c r="AX72" s="255"/>
      <c r="AY72" s="255"/>
      <c r="AZ72" s="255"/>
      <c r="BA72" s="255"/>
    </row>
    <row r="73" spans="1:53" x14ac:dyDescent="0.3">
      <c r="A73" s="75"/>
      <c r="B73" s="255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  <c r="AB73" s="255"/>
      <c r="AC73" s="255"/>
      <c r="AD73" s="255"/>
      <c r="AE73" s="255"/>
      <c r="AF73" s="255"/>
      <c r="AG73" s="255"/>
      <c r="AH73" s="255"/>
      <c r="AI73" s="255"/>
      <c r="AJ73" s="255"/>
      <c r="AK73" s="255"/>
      <c r="AL73" s="255"/>
      <c r="AM73" s="255"/>
      <c r="AN73" s="255"/>
      <c r="AO73" s="255"/>
      <c r="AP73" s="255"/>
      <c r="AQ73" s="255"/>
      <c r="AR73" s="255"/>
      <c r="AS73" s="255"/>
      <c r="AT73" s="255"/>
      <c r="AU73" s="255"/>
      <c r="AV73" s="255"/>
      <c r="AW73" s="255"/>
      <c r="AX73" s="255"/>
      <c r="AY73" s="255"/>
      <c r="AZ73" s="255"/>
      <c r="BA73" s="255"/>
    </row>
    <row r="74" spans="1:53" x14ac:dyDescent="0.3">
      <c r="A74" s="75"/>
      <c r="B74" s="255"/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5"/>
      <c r="AB74" s="255"/>
      <c r="AC74" s="255"/>
      <c r="AD74" s="255"/>
      <c r="AE74" s="255"/>
      <c r="AF74" s="255"/>
      <c r="AG74" s="255"/>
      <c r="AH74" s="255"/>
      <c r="AI74" s="255"/>
      <c r="AJ74" s="255"/>
      <c r="AK74" s="255"/>
      <c r="AL74" s="255"/>
      <c r="AM74" s="255"/>
      <c r="AN74" s="255"/>
      <c r="AO74" s="255"/>
      <c r="AP74" s="255"/>
      <c r="AQ74" s="255"/>
      <c r="AR74" s="255"/>
      <c r="AS74" s="255"/>
      <c r="AT74" s="255"/>
      <c r="AU74" s="255"/>
      <c r="AV74" s="255"/>
      <c r="AW74" s="255"/>
      <c r="AX74" s="255"/>
      <c r="AY74" s="255"/>
      <c r="AZ74" s="255"/>
      <c r="BA74" s="255"/>
    </row>
    <row r="75" spans="1:53" x14ac:dyDescent="0.3">
      <c r="A75" s="75"/>
      <c r="B75" s="255"/>
      <c r="C75" s="255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55"/>
      <c r="X75" s="255"/>
      <c r="Y75" s="255"/>
      <c r="Z75" s="255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255"/>
      <c r="AL75" s="255"/>
      <c r="AM75" s="255"/>
      <c r="AN75" s="255"/>
      <c r="AO75" s="255"/>
      <c r="AP75" s="255"/>
      <c r="AQ75" s="255"/>
      <c r="AR75" s="255"/>
      <c r="AS75" s="255"/>
      <c r="AT75" s="255"/>
      <c r="AU75" s="255"/>
      <c r="AV75" s="255"/>
      <c r="AW75" s="255"/>
      <c r="AX75" s="255"/>
      <c r="AY75" s="255"/>
      <c r="AZ75" s="255"/>
      <c r="BA75" s="255"/>
    </row>
    <row r="76" spans="1:53" x14ac:dyDescent="0.3">
      <c r="A76" s="75"/>
      <c r="B76" s="255"/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  <c r="AA76" s="255"/>
      <c r="AB76" s="255"/>
      <c r="AC76" s="255"/>
      <c r="AD76" s="255"/>
      <c r="AE76" s="255"/>
      <c r="AF76" s="255"/>
      <c r="AG76" s="255"/>
      <c r="AH76" s="255"/>
      <c r="AI76" s="255"/>
      <c r="AJ76" s="255"/>
      <c r="AK76" s="255"/>
      <c r="AL76" s="255"/>
      <c r="AM76" s="255"/>
      <c r="AN76" s="255"/>
      <c r="AO76" s="255"/>
      <c r="AP76" s="255"/>
      <c r="AQ76" s="255"/>
      <c r="AR76" s="255"/>
      <c r="AS76" s="255"/>
      <c r="AT76" s="255"/>
      <c r="AU76" s="255"/>
      <c r="AV76" s="255"/>
      <c r="AW76" s="255"/>
      <c r="AX76" s="255"/>
      <c r="AY76" s="255"/>
      <c r="AZ76" s="255"/>
      <c r="BA76" s="255"/>
    </row>
    <row r="77" spans="1:53" x14ac:dyDescent="0.3">
      <c r="A77" s="75"/>
      <c r="B77" s="255"/>
      <c r="C77" s="255"/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  <c r="Y77" s="255"/>
      <c r="Z77" s="255"/>
      <c r="AA77" s="255"/>
      <c r="AB77" s="255"/>
      <c r="AC77" s="255"/>
      <c r="AD77" s="255"/>
      <c r="AE77" s="255"/>
      <c r="AF77" s="255"/>
      <c r="AG77" s="255"/>
      <c r="AH77" s="255"/>
      <c r="AI77" s="255"/>
      <c r="AJ77" s="255"/>
      <c r="AK77" s="255"/>
      <c r="AL77" s="255"/>
      <c r="AM77" s="255"/>
      <c r="AN77" s="255"/>
      <c r="AO77" s="255"/>
      <c r="AP77" s="255"/>
      <c r="AQ77" s="255"/>
      <c r="AR77" s="255"/>
      <c r="AS77" s="255"/>
      <c r="AT77" s="255"/>
      <c r="AU77" s="255"/>
      <c r="AV77" s="255"/>
      <c r="AW77" s="255"/>
      <c r="AX77" s="255"/>
      <c r="AY77" s="255"/>
      <c r="AZ77" s="255"/>
      <c r="BA77" s="255"/>
    </row>
    <row r="78" spans="1:53" x14ac:dyDescent="0.3">
      <c r="A78" s="75"/>
      <c r="B78" s="255"/>
      <c r="C78" s="255"/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255"/>
      <c r="AD78" s="255"/>
      <c r="AE78" s="255"/>
      <c r="AF78" s="255"/>
      <c r="AG78" s="255"/>
      <c r="AH78" s="255"/>
      <c r="AI78" s="255"/>
      <c r="AJ78" s="255"/>
      <c r="AK78" s="255"/>
      <c r="AL78" s="255"/>
      <c r="AM78" s="255"/>
      <c r="AN78" s="255"/>
      <c r="AO78" s="255"/>
      <c r="AP78" s="255"/>
      <c r="AQ78" s="255"/>
      <c r="AR78" s="255"/>
      <c r="AS78" s="255"/>
      <c r="AT78" s="255"/>
      <c r="AU78" s="255"/>
      <c r="AV78" s="255"/>
      <c r="AW78" s="255"/>
      <c r="AX78" s="255"/>
      <c r="AY78" s="255"/>
      <c r="AZ78" s="255"/>
      <c r="BA78" s="255"/>
    </row>
    <row r="79" spans="1:53" x14ac:dyDescent="0.3">
      <c r="A79" s="75"/>
      <c r="B79" s="255"/>
      <c r="C79" s="255"/>
      <c r="D79" s="255"/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  <c r="Y79" s="255"/>
      <c r="Z79" s="255"/>
      <c r="AA79" s="255"/>
      <c r="AB79" s="255"/>
      <c r="AC79" s="255"/>
      <c r="AD79" s="255"/>
      <c r="AE79" s="255"/>
      <c r="AF79" s="255"/>
      <c r="AG79" s="255"/>
      <c r="AH79" s="255"/>
      <c r="AI79" s="255"/>
      <c r="AJ79" s="255"/>
      <c r="AK79" s="255"/>
      <c r="AL79" s="255"/>
      <c r="AM79" s="255"/>
      <c r="AN79" s="255"/>
      <c r="AO79" s="255"/>
      <c r="AP79" s="255"/>
      <c r="AQ79" s="255"/>
      <c r="AR79" s="255"/>
      <c r="AS79" s="255"/>
      <c r="AT79" s="255"/>
      <c r="AU79" s="255"/>
      <c r="AV79" s="255"/>
      <c r="AW79" s="255"/>
      <c r="AX79" s="255"/>
      <c r="AY79" s="255"/>
      <c r="AZ79" s="255"/>
      <c r="BA79" s="255"/>
    </row>
    <row r="80" spans="1:53" x14ac:dyDescent="0.3">
      <c r="A80" s="75"/>
      <c r="B80" s="255"/>
      <c r="C80" s="255"/>
      <c r="D80" s="255"/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  <c r="Y80" s="255"/>
      <c r="Z80" s="255"/>
      <c r="AA80" s="255"/>
      <c r="AB80" s="255"/>
      <c r="AC80" s="255"/>
      <c r="AD80" s="255"/>
      <c r="AE80" s="255"/>
      <c r="AF80" s="255"/>
      <c r="AG80" s="255"/>
      <c r="AH80" s="255"/>
      <c r="AI80" s="255"/>
      <c r="AJ80" s="255"/>
      <c r="AK80" s="255"/>
      <c r="AL80" s="255"/>
      <c r="AM80" s="255"/>
      <c r="AN80" s="255"/>
      <c r="AO80" s="255"/>
      <c r="AP80" s="255"/>
      <c r="AQ80" s="255"/>
      <c r="AR80" s="255"/>
      <c r="AS80" s="255"/>
      <c r="AT80" s="255"/>
      <c r="AU80" s="255"/>
      <c r="AV80" s="255"/>
      <c r="AW80" s="255"/>
      <c r="AX80" s="255"/>
      <c r="AY80" s="255"/>
      <c r="AZ80" s="255"/>
      <c r="BA80" s="255"/>
    </row>
    <row r="81" spans="1:53" x14ac:dyDescent="0.3">
      <c r="A81" s="75"/>
      <c r="B81" s="255"/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  <c r="AK81" s="255"/>
      <c r="AL81" s="255"/>
      <c r="AM81" s="255"/>
      <c r="AN81" s="255"/>
      <c r="AO81" s="255"/>
      <c r="AP81" s="255"/>
      <c r="AQ81" s="255"/>
      <c r="AR81" s="255"/>
      <c r="AS81" s="255"/>
      <c r="AT81" s="255"/>
      <c r="AU81" s="255"/>
      <c r="AV81" s="255"/>
      <c r="AW81" s="255"/>
      <c r="AX81" s="255"/>
      <c r="AY81" s="255"/>
      <c r="AZ81" s="255"/>
      <c r="BA81" s="255"/>
    </row>
    <row r="82" spans="1:53" x14ac:dyDescent="0.3">
      <c r="A82" s="75"/>
      <c r="B82" s="255"/>
      <c r="C82" s="255"/>
      <c r="D82" s="255"/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  <c r="AJ82" s="255"/>
      <c r="AK82" s="255"/>
      <c r="AL82" s="255"/>
      <c r="AM82" s="255"/>
      <c r="AN82" s="255"/>
      <c r="AO82" s="255"/>
      <c r="AP82" s="255"/>
      <c r="AQ82" s="255"/>
      <c r="AR82" s="255"/>
      <c r="AS82" s="255"/>
      <c r="AT82" s="255"/>
      <c r="AU82" s="255"/>
      <c r="AV82" s="255"/>
      <c r="AW82" s="255"/>
      <c r="AX82" s="255"/>
      <c r="AY82" s="255"/>
      <c r="AZ82" s="255"/>
      <c r="BA82" s="255"/>
    </row>
    <row r="83" spans="1:53" x14ac:dyDescent="0.3">
      <c r="A83" s="75"/>
      <c r="B83" s="255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  <c r="AB83" s="255"/>
      <c r="AC83" s="255"/>
      <c r="AD83" s="255"/>
      <c r="AE83" s="255"/>
      <c r="AF83" s="255"/>
      <c r="AG83" s="255"/>
      <c r="AH83" s="255"/>
      <c r="AI83" s="255"/>
      <c r="AJ83" s="255"/>
      <c r="AK83" s="255"/>
      <c r="AL83" s="255"/>
      <c r="AM83" s="255"/>
      <c r="AN83" s="255"/>
      <c r="AO83" s="255"/>
      <c r="AP83" s="255"/>
      <c r="AQ83" s="255"/>
      <c r="AR83" s="255"/>
      <c r="AS83" s="255"/>
      <c r="AT83" s="255"/>
      <c r="AU83" s="255"/>
      <c r="AV83" s="255"/>
      <c r="AW83" s="255"/>
      <c r="AX83" s="255"/>
      <c r="AY83" s="255"/>
      <c r="AZ83" s="255"/>
      <c r="BA83" s="255"/>
    </row>
    <row r="84" spans="1:53" x14ac:dyDescent="0.3">
      <c r="A84" s="75"/>
      <c r="B84" s="255"/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  <c r="AA84" s="255"/>
      <c r="AB84" s="255"/>
      <c r="AC84" s="255"/>
      <c r="AD84" s="255"/>
      <c r="AE84" s="255"/>
      <c r="AF84" s="255"/>
      <c r="AG84" s="255"/>
      <c r="AH84" s="255"/>
      <c r="AI84" s="255"/>
      <c r="AJ84" s="255"/>
      <c r="AK84" s="255"/>
      <c r="AL84" s="255"/>
      <c r="AM84" s="255"/>
      <c r="AN84" s="255"/>
      <c r="AO84" s="255"/>
      <c r="AP84" s="255"/>
      <c r="AQ84" s="255"/>
      <c r="AR84" s="255"/>
      <c r="AS84" s="255"/>
      <c r="AT84" s="255"/>
      <c r="AU84" s="255"/>
      <c r="AV84" s="255"/>
      <c r="AW84" s="255"/>
      <c r="AX84" s="255"/>
      <c r="AY84" s="255"/>
      <c r="AZ84" s="255"/>
      <c r="BA84" s="255"/>
    </row>
    <row r="85" spans="1:53" x14ac:dyDescent="0.3">
      <c r="A85" s="75"/>
      <c r="B85" s="255"/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255"/>
      <c r="AL85" s="255"/>
      <c r="AM85" s="255"/>
      <c r="AN85" s="255"/>
      <c r="AO85" s="255"/>
      <c r="AP85" s="255"/>
      <c r="AQ85" s="255"/>
      <c r="AR85" s="255"/>
      <c r="AS85" s="255"/>
      <c r="AT85" s="255"/>
      <c r="AU85" s="255"/>
      <c r="AV85" s="255"/>
      <c r="AW85" s="255"/>
      <c r="AX85" s="255"/>
      <c r="AY85" s="255"/>
      <c r="AZ85" s="255"/>
      <c r="BA85" s="255"/>
    </row>
    <row r="86" spans="1:53" x14ac:dyDescent="0.3">
      <c r="A86" s="75"/>
      <c r="B86" s="255"/>
      <c r="C86" s="255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55"/>
      <c r="W86" s="255"/>
      <c r="X86" s="255"/>
      <c r="Y86" s="255"/>
      <c r="Z86" s="255"/>
      <c r="AA86" s="255"/>
      <c r="AB86" s="255"/>
      <c r="AC86" s="255"/>
      <c r="AD86" s="255"/>
      <c r="AE86" s="255"/>
      <c r="AF86" s="255"/>
      <c r="AG86" s="255"/>
      <c r="AH86" s="255"/>
      <c r="AI86" s="255"/>
      <c r="AJ86" s="255"/>
      <c r="AK86" s="255"/>
      <c r="AL86" s="255"/>
      <c r="AM86" s="255"/>
      <c r="AN86" s="255"/>
      <c r="AO86" s="255"/>
      <c r="AP86" s="255"/>
      <c r="AQ86" s="255"/>
      <c r="AR86" s="255"/>
      <c r="AS86" s="255"/>
      <c r="AT86" s="255"/>
      <c r="AU86" s="255"/>
      <c r="AV86" s="255"/>
      <c r="AW86" s="255"/>
      <c r="AX86" s="255"/>
      <c r="AY86" s="255"/>
      <c r="AZ86" s="255"/>
      <c r="BA86" s="255"/>
    </row>
    <row r="87" spans="1:53" x14ac:dyDescent="0.3">
      <c r="A87" s="75"/>
      <c r="B87" s="255"/>
      <c r="C87" s="255"/>
      <c r="D87" s="255"/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/>
      <c r="U87" s="255"/>
      <c r="V87" s="255"/>
      <c r="W87" s="255"/>
      <c r="X87" s="255"/>
      <c r="Y87" s="255"/>
      <c r="Z87" s="255"/>
      <c r="AA87" s="255"/>
      <c r="AB87" s="255"/>
      <c r="AC87" s="255"/>
      <c r="AD87" s="255"/>
      <c r="AE87" s="255"/>
      <c r="AF87" s="255"/>
      <c r="AG87" s="255"/>
      <c r="AH87" s="255"/>
      <c r="AI87" s="255"/>
      <c r="AJ87" s="255"/>
      <c r="AK87" s="255"/>
      <c r="AL87" s="255"/>
      <c r="AM87" s="255"/>
      <c r="AN87" s="255"/>
      <c r="AO87" s="255"/>
      <c r="AP87" s="255"/>
      <c r="AQ87" s="255"/>
      <c r="AR87" s="255"/>
      <c r="AS87" s="255"/>
      <c r="AT87" s="255"/>
      <c r="AU87" s="255"/>
      <c r="AV87" s="255"/>
      <c r="AW87" s="255"/>
      <c r="AX87" s="255"/>
      <c r="AY87" s="255"/>
      <c r="AZ87" s="255"/>
      <c r="BA87" s="255"/>
    </row>
    <row r="88" spans="1:53" x14ac:dyDescent="0.3">
      <c r="A88" s="75"/>
      <c r="B88" s="255"/>
      <c r="C88" s="255"/>
      <c r="D88" s="255"/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A88" s="255"/>
      <c r="AB88" s="255"/>
      <c r="AC88" s="255"/>
      <c r="AD88" s="255"/>
      <c r="AE88" s="255"/>
      <c r="AF88" s="255"/>
      <c r="AG88" s="255"/>
      <c r="AH88" s="255"/>
      <c r="AI88" s="255"/>
      <c r="AJ88" s="255"/>
      <c r="AK88" s="255"/>
      <c r="AL88" s="255"/>
      <c r="AM88" s="255"/>
      <c r="AN88" s="255"/>
      <c r="AO88" s="255"/>
      <c r="AP88" s="255"/>
      <c r="AQ88" s="255"/>
      <c r="AR88" s="255"/>
      <c r="AS88" s="255"/>
      <c r="AT88" s="255"/>
      <c r="AU88" s="255"/>
      <c r="AV88" s="255"/>
      <c r="AW88" s="255"/>
      <c r="AX88" s="255"/>
      <c r="AY88" s="255"/>
      <c r="AZ88" s="255"/>
      <c r="BA88" s="255"/>
    </row>
    <row r="89" spans="1:53" x14ac:dyDescent="0.3">
      <c r="A89" s="75"/>
      <c r="B89" s="255"/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255"/>
      <c r="AE89" s="255"/>
      <c r="AF89" s="255"/>
      <c r="AG89" s="255"/>
      <c r="AH89" s="255"/>
      <c r="AI89" s="255"/>
      <c r="AJ89" s="255"/>
      <c r="AK89" s="255"/>
      <c r="AL89" s="255"/>
      <c r="AM89" s="255"/>
      <c r="AN89" s="255"/>
      <c r="AO89" s="255"/>
      <c r="AP89" s="255"/>
      <c r="AQ89" s="255"/>
      <c r="AR89" s="255"/>
      <c r="AS89" s="255"/>
      <c r="AT89" s="255"/>
      <c r="AU89" s="255"/>
      <c r="AV89" s="255"/>
      <c r="AW89" s="255"/>
      <c r="AX89" s="255"/>
      <c r="AY89" s="255"/>
      <c r="AZ89" s="255"/>
      <c r="BA89" s="255"/>
    </row>
    <row r="90" spans="1:53" x14ac:dyDescent="0.3">
      <c r="A90" s="75"/>
      <c r="B90" s="255"/>
      <c r="C90" s="255"/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5"/>
      <c r="AA90" s="255"/>
      <c r="AB90" s="255"/>
      <c r="AC90" s="255"/>
      <c r="AD90" s="255"/>
      <c r="AE90" s="255"/>
      <c r="AF90" s="255"/>
      <c r="AG90" s="255"/>
      <c r="AH90" s="255"/>
      <c r="AI90" s="255"/>
      <c r="AJ90" s="255"/>
      <c r="AK90" s="255"/>
      <c r="AL90" s="255"/>
      <c r="AM90" s="255"/>
      <c r="AN90" s="255"/>
      <c r="AO90" s="255"/>
      <c r="AP90" s="255"/>
      <c r="AQ90" s="255"/>
      <c r="AR90" s="255"/>
      <c r="AS90" s="255"/>
      <c r="AT90" s="255"/>
      <c r="AU90" s="255"/>
      <c r="AV90" s="255"/>
      <c r="AW90" s="255"/>
      <c r="AX90" s="255"/>
      <c r="AY90" s="255"/>
      <c r="AZ90" s="255"/>
      <c r="BA90" s="255"/>
    </row>
    <row r="91" spans="1:53" x14ac:dyDescent="0.3">
      <c r="A91" s="75"/>
      <c r="B91" s="255"/>
      <c r="C91" s="255"/>
      <c r="D91" s="255"/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5"/>
      <c r="Y91" s="255"/>
      <c r="Z91" s="255"/>
      <c r="AA91" s="255"/>
      <c r="AB91" s="255"/>
      <c r="AC91" s="255"/>
      <c r="AD91" s="255"/>
      <c r="AE91" s="255"/>
      <c r="AF91" s="255"/>
      <c r="AG91" s="255"/>
      <c r="AH91" s="255"/>
      <c r="AI91" s="255"/>
      <c r="AJ91" s="255"/>
      <c r="AK91" s="255"/>
      <c r="AL91" s="255"/>
      <c r="AM91" s="255"/>
      <c r="AN91" s="255"/>
      <c r="AO91" s="255"/>
      <c r="AP91" s="255"/>
      <c r="AQ91" s="255"/>
      <c r="AR91" s="255"/>
      <c r="AS91" s="255"/>
      <c r="AT91" s="255"/>
      <c r="AU91" s="255"/>
      <c r="AV91" s="255"/>
      <c r="AW91" s="255"/>
      <c r="AX91" s="255"/>
      <c r="AY91" s="255"/>
      <c r="AZ91" s="255"/>
      <c r="BA91" s="255"/>
    </row>
    <row r="92" spans="1:53" x14ac:dyDescent="0.3">
      <c r="A92" s="75"/>
      <c r="B92" s="255"/>
      <c r="C92" s="255"/>
      <c r="D92" s="255"/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5"/>
      <c r="AH92" s="255"/>
      <c r="AI92" s="255"/>
      <c r="AJ92" s="255"/>
      <c r="AK92" s="255"/>
      <c r="AL92" s="255"/>
      <c r="AM92" s="255"/>
      <c r="AN92" s="255"/>
      <c r="AO92" s="255"/>
      <c r="AP92" s="255"/>
      <c r="AQ92" s="255"/>
      <c r="AR92" s="255"/>
      <c r="AS92" s="255"/>
      <c r="AT92" s="255"/>
      <c r="AU92" s="255"/>
      <c r="AV92" s="255"/>
      <c r="AW92" s="255"/>
      <c r="AX92" s="255"/>
      <c r="AY92" s="255"/>
      <c r="AZ92" s="255"/>
      <c r="BA92" s="255"/>
    </row>
    <row r="93" spans="1:53" x14ac:dyDescent="0.3">
      <c r="A93" s="75"/>
      <c r="B93" s="255"/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5"/>
      <c r="AA93" s="255"/>
      <c r="AB93" s="255"/>
      <c r="AC93" s="255"/>
      <c r="AD93" s="255"/>
      <c r="AE93" s="255"/>
      <c r="AF93" s="255"/>
      <c r="AG93" s="255"/>
      <c r="AH93" s="255"/>
      <c r="AI93" s="255"/>
      <c r="AJ93" s="255"/>
      <c r="AK93" s="255"/>
      <c r="AL93" s="255"/>
      <c r="AM93" s="255"/>
      <c r="AN93" s="255"/>
      <c r="AO93" s="255"/>
      <c r="AP93" s="255"/>
      <c r="AQ93" s="255"/>
      <c r="AR93" s="255"/>
      <c r="AS93" s="255"/>
      <c r="AT93" s="255"/>
      <c r="AU93" s="255"/>
      <c r="AV93" s="255"/>
      <c r="AW93" s="255"/>
      <c r="AX93" s="255"/>
      <c r="AY93" s="255"/>
      <c r="AZ93" s="255"/>
      <c r="BA93" s="255"/>
    </row>
    <row r="94" spans="1:53" x14ac:dyDescent="0.3">
      <c r="A94" s="75"/>
      <c r="B94" s="255"/>
      <c r="C94" s="255"/>
      <c r="D94" s="255"/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5"/>
      <c r="R94" s="255"/>
      <c r="S94" s="255"/>
      <c r="T94" s="255"/>
      <c r="U94" s="255"/>
      <c r="V94" s="255"/>
      <c r="W94" s="255"/>
      <c r="X94" s="255"/>
      <c r="Y94" s="255"/>
      <c r="Z94" s="255"/>
      <c r="AA94" s="255"/>
      <c r="AB94" s="255"/>
      <c r="AC94" s="255"/>
      <c r="AD94" s="255"/>
      <c r="AE94" s="255"/>
      <c r="AF94" s="255"/>
      <c r="AG94" s="255"/>
      <c r="AH94" s="255"/>
      <c r="AI94" s="255"/>
      <c r="AJ94" s="255"/>
      <c r="AK94" s="255"/>
      <c r="AL94" s="255"/>
      <c r="AM94" s="255"/>
      <c r="AN94" s="255"/>
      <c r="AO94" s="255"/>
      <c r="AP94" s="255"/>
      <c r="AQ94" s="255"/>
      <c r="AR94" s="255"/>
      <c r="AS94" s="255"/>
      <c r="AT94" s="255"/>
      <c r="AU94" s="255"/>
      <c r="AV94" s="255"/>
      <c r="AW94" s="255"/>
      <c r="AX94" s="255"/>
      <c r="AY94" s="255"/>
      <c r="AZ94" s="255"/>
      <c r="BA94" s="255"/>
    </row>
    <row r="95" spans="1:53" x14ac:dyDescent="0.3">
      <c r="A95" s="75"/>
      <c r="B95" s="255"/>
      <c r="C95" s="255"/>
      <c r="D95" s="255"/>
      <c r="E95" s="255"/>
      <c r="F95" s="255"/>
      <c r="G95" s="255"/>
      <c r="H95" s="255"/>
      <c r="I95" s="255"/>
      <c r="J95" s="255"/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255"/>
      <c r="AD95" s="255"/>
      <c r="AE95" s="255"/>
      <c r="AF95" s="255"/>
      <c r="AG95" s="255"/>
      <c r="AH95" s="255"/>
      <c r="AI95" s="255"/>
      <c r="AJ95" s="255"/>
      <c r="AK95" s="255"/>
      <c r="AL95" s="255"/>
      <c r="AM95" s="255"/>
      <c r="AN95" s="255"/>
      <c r="AO95" s="255"/>
      <c r="AP95" s="255"/>
      <c r="AQ95" s="255"/>
      <c r="AR95" s="255"/>
      <c r="AS95" s="255"/>
      <c r="AT95" s="255"/>
      <c r="AU95" s="255"/>
      <c r="AV95" s="255"/>
      <c r="AW95" s="255"/>
      <c r="AX95" s="255"/>
      <c r="AY95" s="255"/>
      <c r="AZ95" s="255"/>
      <c r="BA95" s="255"/>
    </row>
    <row r="96" spans="1:53" x14ac:dyDescent="0.3">
      <c r="A96" s="75"/>
      <c r="B96" s="255"/>
      <c r="C96" s="255"/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5"/>
      <c r="AA96" s="255"/>
      <c r="AB96" s="255"/>
      <c r="AC96" s="255"/>
      <c r="AD96" s="255"/>
      <c r="AE96" s="255"/>
      <c r="AF96" s="255"/>
      <c r="AG96" s="255"/>
      <c r="AH96" s="255"/>
      <c r="AI96" s="255"/>
      <c r="AJ96" s="255"/>
      <c r="AK96" s="255"/>
      <c r="AL96" s="255"/>
      <c r="AM96" s="255"/>
      <c r="AN96" s="255"/>
      <c r="AO96" s="255"/>
      <c r="AP96" s="255"/>
      <c r="AQ96" s="255"/>
      <c r="AR96" s="255"/>
      <c r="AS96" s="255"/>
      <c r="AT96" s="255"/>
      <c r="AU96" s="255"/>
      <c r="AV96" s="255"/>
      <c r="AW96" s="255"/>
      <c r="AX96" s="255"/>
      <c r="AY96" s="255"/>
      <c r="AZ96" s="255"/>
      <c r="BA96" s="255"/>
    </row>
    <row r="97" spans="1:53" x14ac:dyDescent="0.3">
      <c r="A97" s="75"/>
      <c r="B97" s="255"/>
      <c r="C97" s="255"/>
      <c r="D97" s="255"/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55"/>
      <c r="X97" s="255"/>
      <c r="Y97" s="255"/>
      <c r="Z97" s="255"/>
      <c r="AA97" s="255"/>
      <c r="AB97" s="255"/>
      <c r="AC97" s="255"/>
      <c r="AD97" s="255"/>
      <c r="AE97" s="255"/>
      <c r="AF97" s="255"/>
      <c r="AG97" s="255"/>
      <c r="AH97" s="255"/>
      <c r="AI97" s="255"/>
      <c r="AJ97" s="255"/>
      <c r="AK97" s="255"/>
      <c r="AL97" s="255"/>
      <c r="AM97" s="255"/>
      <c r="AN97" s="255"/>
      <c r="AO97" s="255"/>
      <c r="AP97" s="255"/>
      <c r="AQ97" s="255"/>
      <c r="AR97" s="255"/>
      <c r="AS97" s="255"/>
      <c r="AT97" s="255"/>
      <c r="AU97" s="255"/>
      <c r="AV97" s="255"/>
      <c r="AW97" s="255"/>
      <c r="AX97" s="255"/>
      <c r="AY97" s="255"/>
      <c r="AZ97" s="255"/>
      <c r="BA97" s="255"/>
    </row>
    <row r="98" spans="1:53" x14ac:dyDescent="0.3">
      <c r="A98" s="75"/>
      <c r="B98" s="255"/>
      <c r="C98" s="255"/>
      <c r="D98" s="255"/>
      <c r="E98" s="255"/>
      <c r="F98" s="255"/>
      <c r="G98" s="255"/>
      <c r="H98" s="255"/>
      <c r="I98" s="255"/>
      <c r="J98" s="255"/>
      <c r="K98" s="255"/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  <c r="Y98" s="255"/>
      <c r="Z98" s="255"/>
      <c r="AA98" s="255"/>
      <c r="AB98" s="255"/>
      <c r="AC98" s="255"/>
      <c r="AD98" s="255"/>
      <c r="AE98" s="255"/>
      <c r="AF98" s="255"/>
      <c r="AG98" s="255"/>
      <c r="AH98" s="255"/>
      <c r="AI98" s="255"/>
      <c r="AJ98" s="255"/>
      <c r="AK98" s="255"/>
      <c r="AL98" s="255"/>
      <c r="AM98" s="255"/>
      <c r="AN98" s="255"/>
      <c r="AO98" s="255"/>
      <c r="AP98" s="255"/>
      <c r="AQ98" s="255"/>
      <c r="AR98" s="255"/>
      <c r="AS98" s="255"/>
      <c r="AT98" s="255"/>
      <c r="AU98" s="255"/>
      <c r="AV98" s="255"/>
      <c r="AW98" s="255"/>
      <c r="AX98" s="255"/>
      <c r="AY98" s="255"/>
      <c r="AZ98" s="255"/>
      <c r="BA98" s="255"/>
    </row>
    <row r="99" spans="1:53" x14ac:dyDescent="0.3">
      <c r="A99" s="75"/>
      <c r="B99" s="255"/>
      <c r="C99" s="255"/>
      <c r="D99" s="255"/>
      <c r="E99" s="255"/>
      <c r="F99" s="255"/>
      <c r="G99" s="255"/>
      <c r="H99" s="255"/>
      <c r="I99" s="255"/>
      <c r="J99" s="255"/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  <c r="Y99" s="255"/>
      <c r="Z99" s="255"/>
      <c r="AA99" s="255"/>
      <c r="AB99" s="255"/>
      <c r="AC99" s="255"/>
      <c r="AD99" s="255"/>
      <c r="AE99" s="255"/>
      <c r="AF99" s="255"/>
      <c r="AG99" s="255"/>
      <c r="AH99" s="255"/>
      <c r="AI99" s="255"/>
      <c r="AJ99" s="255"/>
      <c r="AK99" s="255"/>
      <c r="AL99" s="255"/>
      <c r="AM99" s="255"/>
      <c r="AN99" s="255"/>
      <c r="AO99" s="255"/>
      <c r="AP99" s="255"/>
      <c r="AQ99" s="255"/>
      <c r="AR99" s="255"/>
      <c r="AS99" s="255"/>
      <c r="AT99" s="255"/>
      <c r="AU99" s="255"/>
      <c r="AV99" s="255"/>
      <c r="AW99" s="255"/>
      <c r="AX99" s="255"/>
      <c r="AY99" s="255"/>
      <c r="AZ99" s="255"/>
      <c r="BA99" s="255"/>
    </row>
    <row r="100" spans="1:53" x14ac:dyDescent="0.3">
      <c r="A100" s="75"/>
      <c r="B100" s="255"/>
      <c r="C100" s="255"/>
      <c r="D100" s="255"/>
      <c r="E100" s="255"/>
      <c r="F100" s="255"/>
      <c r="G100" s="255"/>
      <c r="H100" s="255"/>
      <c r="I100" s="255"/>
      <c r="J100" s="255"/>
      <c r="K100" s="255"/>
      <c r="L100" s="255"/>
      <c r="M100" s="255"/>
      <c r="N100" s="255"/>
      <c r="O100" s="255"/>
      <c r="P100" s="255"/>
      <c r="Q100" s="255"/>
      <c r="R100" s="255"/>
      <c r="S100" s="255"/>
      <c r="T100" s="255"/>
      <c r="U100" s="255"/>
      <c r="V100" s="255"/>
      <c r="W100" s="255"/>
      <c r="X100" s="255"/>
      <c r="Y100" s="255"/>
      <c r="Z100" s="255"/>
      <c r="AA100" s="255"/>
      <c r="AB100" s="255"/>
      <c r="AC100" s="255"/>
      <c r="AD100" s="255"/>
      <c r="AE100" s="255"/>
      <c r="AF100" s="255"/>
      <c r="AG100" s="255"/>
      <c r="AH100" s="255"/>
      <c r="AI100" s="255"/>
      <c r="AJ100" s="255"/>
      <c r="AK100" s="255"/>
      <c r="AL100" s="255"/>
      <c r="AM100" s="255"/>
      <c r="AN100" s="255"/>
      <c r="AO100" s="255"/>
      <c r="AP100" s="255"/>
      <c r="AQ100" s="255"/>
      <c r="AR100" s="255"/>
      <c r="AS100" s="255"/>
      <c r="AT100" s="255"/>
      <c r="AU100" s="255"/>
      <c r="AV100" s="255"/>
      <c r="AW100" s="255"/>
      <c r="AX100" s="255"/>
      <c r="AY100" s="255"/>
      <c r="AZ100" s="255"/>
      <c r="BA100" s="255"/>
    </row>
  </sheetData>
  <sheetProtection password="90F8" sheet="1" objects="1" scenarios="1"/>
  <conditionalFormatting sqref="C41:H41">
    <cfRule type="cellIs" dxfId="23" priority="4" operator="between">
      <formula>0</formula>
      <formula>0.49</formula>
    </cfRule>
    <cfRule type="cellIs" dxfId="22" priority="5" operator="between">
      <formula>0.5</formula>
      <formula>0.75</formula>
    </cfRule>
    <cfRule type="cellIs" dxfId="21" priority="6" operator="between">
      <formula>0.76</formula>
      <formula>1</formula>
    </cfRule>
  </conditionalFormatting>
  <conditionalFormatting sqref="C46:H46 C51:H51 C56:H56 C61:H61">
    <cfRule type="cellIs" dxfId="20" priority="1" operator="between">
      <formula>0.76</formula>
      <formula>1</formula>
    </cfRule>
    <cfRule type="cellIs" dxfId="19" priority="2" operator="between">
      <formula>0.5</formula>
      <formula>0.75</formula>
    </cfRule>
    <cfRule type="cellIs" dxfId="18" priority="3" operator="between">
      <formula>0</formula>
      <formula>0.49</formula>
    </cfRule>
  </conditionalFormatting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zoomScale="115" zoomScaleNormal="115" workbookViewId="0">
      <selection activeCell="A59" sqref="A59"/>
    </sheetView>
  </sheetViews>
  <sheetFormatPr baseColWidth="10" defaultColWidth="11.44140625" defaultRowHeight="14.4" x14ac:dyDescent="0.3"/>
  <cols>
    <col min="1" max="1" width="15.44140625" style="8" bestFit="1" customWidth="1"/>
    <col min="2" max="12" width="11.44140625" style="8"/>
    <col min="13" max="13" width="72.33203125" style="210" bestFit="1" customWidth="1"/>
    <col min="14" max="15" width="56.77734375" style="8" bestFit="1" customWidth="1"/>
    <col min="16" max="16384" width="11.44140625" style="8"/>
  </cols>
  <sheetData>
    <row r="1" spans="1:15" x14ac:dyDescent="0.3">
      <c r="A1" s="1" t="str">
        <f>'MODULE 2.1'!B4</f>
        <v xml:space="preserve">Name / Role </v>
      </c>
      <c r="B1" s="2" t="str">
        <f>'MODULE 2.1'!C4</f>
        <v>2.1.1</v>
      </c>
      <c r="C1" s="2" t="str">
        <f>'MODULE 2.1'!D4</f>
        <v>2.1.2</v>
      </c>
      <c r="D1" s="2" t="str">
        <f>'MODULE 2.1'!E4</f>
        <v>2.1.3</v>
      </c>
      <c r="E1" s="2" t="str">
        <f>'MODULE 2.1'!G4</f>
        <v>2.1.5</v>
      </c>
      <c r="F1" s="2" t="str">
        <f>'MODULE 2.1'!F4</f>
        <v>2.1.4</v>
      </c>
      <c r="G1" s="2" t="str">
        <f>'MODULE 2.1'!H4</f>
        <v>2.1.6</v>
      </c>
      <c r="H1" s="2" t="str">
        <f>'MODULE 2.1'!I4</f>
        <v>2.1.7</v>
      </c>
      <c r="I1" s="2" t="str">
        <f>'MODULE 2.1'!J4</f>
        <v>2.1.8</v>
      </c>
      <c r="J1" s="2" t="str">
        <f>'MODULE 2.1'!K4</f>
        <v>2.1.9</v>
      </c>
      <c r="K1" s="3" t="str">
        <f>'MODULE 2.1'!L4</f>
        <v>2.1.10</v>
      </c>
      <c r="L1" s="4"/>
      <c r="M1" s="528" t="s">
        <v>265</v>
      </c>
      <c r="O1" s="531" t="s">
        <v>266</v>
      </c>
    </row>
    <row r="2" spans="1:15" x14ac:dyDescent="0.3">
      <c r="A2" s="26">
        <f>'MODULE 2.1'!B5</f>
        <v>0</v>
      </c>
      <c r="B2" s="9">
        <f>'MODULE 2.1'!C5</f>
        <v>0</v>
      </c>
      <c r="C2" s="9">
        <f>'MODULE 2.1'!D5</f>
        <v>0</v>
      </c>
      <c r="D2" s="9">
        <f>'MODULE 2.1'!E5</f>
        <v>0</v>
      </c>
      <c r="E2" s="9">
        <f>'MODULE 2.1'!F5</f>
        <v>0</v>
      </c>
      <c r="F2" s="9">
        <f>'MODULE 2.1'!F5</f>
        <v>0</v>
      </c>
      <c r="G2" s="9">
        <f>'MODULE 2.1'!H5</f>
        <v>0</v>
      </c>
      <c r="H2" s="9">
        <f>'MODULE 2.1'!I5</f>
        <v>0</v>
      </c>
      <c r="I2" s="9">
        <f>'MODULE 2.1'!J5</f>
        <v>0</v>
      </c>
      <c r="J2" s="9">
        <f>'MODULE 2.1'!K5</f>
        <v>0</v>
      </c>
      <c r="K2" s="24">
        <f>'MODULE 2.1'!L5</f>
        <v>0</v>
      </c>
      <c r="L2" s="4"/>
      <c r="M2" s="529" t="str">
        <f>'MODULE 2.1'!H34&amp;" "&amp;'MODULE 2.1'!I34&amp;" "&amp;'MODULE 2.1'!J34&amp;" "&amp;'MODULE 2.1'!K34</f>
        <v xml:space="preserve">   </v>
      </c>
      <c r="N2" s="8" t="str">
        <f>TRIM(M2)</f>
        <v/>
      </c>
      <c r="O2" s="532" t="str">
        <f>SUBSTITUTE(N2," ",", ")</f>
        <v/>
      </c>
    </row>
    <row r="3" spans="1:15" x14ac:dyDescent="0.3">
      <c r="A3" s="26">
        <f>'MODULE 2.1'!B6</f>
        <v>0</v>
      </c>
      <c r="B3" s="9">
        <f>'MODULE 2.1'!C6</f>
        <v>0</v>
      </c>
      <c r="C3" s="9">
        <f>'MODULE 2.1'!D6</f>
        <v>0</v>
      </c>
      <c r="D3" s="9">
        <f>'MODULE 2.1'!E6</f>
        <v>0</v>
      </c>
      <c r="E3" s="9">
        <f>'MODULE 2.1'!F6</f>
        <v>0</v>
      </c>
      <c r="F3" s="9">
        <f>'MODULE 2.1'!F6</f>
        <v>0</v>
      </c>
      <c r="G3" s="9">
        <f>'MODULE 2.1'!H6</f>
        <v>0</v>
      </c>
      <c r="H3" s="9">
        <f>'MODULE 2.1'!I6</f>
        <v>0</v>
      </c>
      <c r="I3" s="9">
        <f>'MODULE 2.1'!J6</f>
        <v>0</v>
      </c>
      <c r="J3" s="9">
        <f>'MODULE 2.1'!K6</f>
        <v>0</v>
      </c>
      <c r="K3" s="24">
        <f>'MODULE 2.1'!L6</f>
        <v>0</v>
      </c>
      <c r="L3" s="4"/>
      <c r="M3" s="529" t="str">
        <f>'MODULE 2.1'!H35&amp;" "&amp;'MODULE 2.1'!I35&amp;" "&amp;'MODULE 2.1'!J35&amp;" "&amp;'MODULE 2.1'!K35</f>
        <v xml:space="preserve">   </v>
      </c>
      <c r="N3" s="8" t="str">
        <f t="shared" ref="N3:N5" si="0">TRIM(M3)</f>
        <v/>
      </c>
      <c r="O3" s="532" t="str">
        <f t="shared" ref="O3:O5" si="1">SUBSTITUTE(N3," ",", ")</f>
        <v/>
      </c>
    </row>
    <row r="4" spans="1:15" x14ac:dyDescent="0.3">
      <c r="A4" s="26">
        <f>'MODULE 2.1'!B7</f>
        <v>0</v>
      </c>
      <c r="B4" s="9">
        <f>'MODULE 2.1'!C7</f>
        <v>0</v>
      </c>
      <c r="C4" s="9">
        <f>'MODULE 2.1'!D7</f>
        <v>0</v>
      </c>
      <c r="D4" s="9">
        <f>'MODULE 2.1'!E7</f>
        <v>0</v>
      </c>
      <c r="E4" s="9">
        <f>'MODULE 2.1'!F7</f>
        <v>0</v>
      </c>
      <c r="F4" s="9">
        <f>'MODULE 2.1'!F7</f>
        <v>0</v>
      </c>
      <c r="G4" s="9">
        <f>'MODULE 2.1'!H7</f>
        <v>0</v>
      </c>
      <c r="H4" s="9">
        <f>'MODULE 2.1'!I7</f>
        <v>0</v>
      </c>
      <c r="I4" s="9">
        <f>'MODULE 2.1'!J7</f>
        <v>0</v>
      </c>
      <c r="J4" s="9">
        <f>'MODULE 2.1'!K7</f>
        <v>0</v>
      </c>
      <c r="K4" s="24">
        <f>'MODULE 2.1'!L7</f>
        <v>0</v>
      </c>
      <c r="L4" s="4"/>
      <c r="M4" s="529" t="str">
        <f>'MODULE 2.1'!H36&amp;" "&amp;'MODULE 2.1'!I36&amp;" "&amp;'MODULE 2.1'!J36&amp;" "&amp;'MODULE 2.1'!K36</f>
        <v xml:space="preserve">   </v>
      </c>
      <c r="N4" s="8" t="str">
        <f t="shared" si="0"/>
        <v/>
      </c>
      <c r="O4" s="532" t="str">
        <f t="shared" si="1"/>
        <v/>
      </c>
    </row>
    <row r="5" spans="1:15" ht="15" thickBot="1" x14ac:dyDescent="0.35">
      <c r="A5" s="27">
        <f>'MODULE 2.1'!B8</f>
        <v>0</v>
      </c>
      <c r="B5" s="23">
        <f>'MODULE 2.1'!C8</f>
        <v>0</v>
      </c>
      <c r="C5" s="23">
        <f>'MODULE 2.1'!D8</f>
        <v>0</v>
      </c>
      <c r="D5" s="23">
        <f>'MODULE 2.1'!E8</f>
        <v>0</v>
      </c>
      <c r="E5" s="23">
        <f>'MODULE 2.1'!F8</f>
        <v>0</v>
      </c>
      <c r="F5" s="23">
        <f>'MODULE 2.1'!F8</f>
        <v>0</v>
      </c>
      <c r="G5" s="23">
        <f>'MODULE 2.1'!H8</f>
        <v>0</v>
      </c>
      <c r="H5" s="23">
        <f>'MODULE 2.1'!I8</f>
        <v>0</v>
      </c>
      <c r="I5" s="23">
        <f>'MODULE 2.1'!J8</f>
        <v>0</v>
      </c>
      <c r="J5" s="23">
        <f>'MODULE 2.1'!K8</f>
        <v>0</v>
      </c>
      <c r="K5" s="25">
        <f>'MODULE 2.1'!L8</f>
        <v>0</v>
      </c>
      <c r="L5" s="4"/>
      <c r="M5" s="530" t="str">
        <f>'MODULE 2.1'!H37&amp;" "&amp;'MODULE 2.1'!I37&amp;" "&amp;'MODULE 2.1'!J37&amp;" "&amp;'MODULE 2.1'!K37</f>
        <v xml:space="preserve">   </v>
      </c>
      <c r="N5" s="8" t="str">
        <f t="shared" si="0"/>
        <v/>
      </c>
      <c r="O5" s="533" t="str">
        <f t="shared" si="1"/>
        <v/>
      </c>
    </row>
    <row r="6" spans="1:15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5" ht="15" thickBot="1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5" x14ac:dyDescent="0.3">
      <c r="A8" s="1" t="str">
        <f>'MODULE 2.1'!B11</f>
        <v xml:space="preserve">Name / Role </v>
      </c>
      <c r="B8" s="2" t="str">
        <f>'MODULE 2.1'!C11</f>
        <v>2.1.11</v>
      </c>
      <c r="C8" s="2" t="str">
        <f>'MODULE 2.1'!D11</f>
        <v>2.1.12</v>
      </c>
      <c r="D8" s="2" t="str">
        <f>'MODULE 2.1'!E11</f>
        <v>2.1.13</v>
      </c>
      <c r="E8" s="2" t="str">
        <f>'MODULE 2.1'!F11</f>
        <v>2.1.14</v>
      </c>
      <c r="F8" s="2" t="str">
        <f>'MODULE 2.1'!G11</f>
        <v>2.1.15</v>
      </c>
      <c r="G8" s="2" t="str">
        <f>'MODULE 2.1'!H11</f>
        <v>2.1.16</v>
      </c>
      <c r="H8" s="2" t="str">
        <f>'MODULE 2.1'!I11</f>
        <v>2.1.17</v>
      </c>
      <c r="I8" s="3" t="s">
        <v>35</v>
      </c>
      <c r="J8" s="6"/>
      <c r="K8" s="6"/>
      <c r="L8" s="6"/>
      <c r="M8" s="211"/>
      <c r="N8" s="21"/>
    </row>
    <row r="9" spans="1:15" x14ac:dyDescent="0.3">
      <c r="A9" s="5">
        <f>'MODULE 2.1'!B12</f>
        <v>0</v>
      </c>
      <c r="B9" s="6">
        <f>'MODULE 2.1'!C12</f>
        <v>0</v>
      </c>
      <c r="C9" s="6">
        <f>'MODULE 2.1'!D12</f>
        <v>0</v>
      </c>
      <c r="D9" s="6">
        <f>'MODULE 2.1'!E12</f>
        <v>0</v>
      </c>
      <c r="E9" s="6">
        <f>'MODULE 2.1'!F12</f>
        <v>0</v>
      </c>
      <c r="F9" s="6">
        <f>'MODULE 2.1'!G12</f>
        <v>0</v>
      </c>
      <c r="G9" s="6">
        <f>'MODULE 2.1'!H12</f>
        <v>0</v>
      </c>
      <c r="H9" s="6">
        <f>'MODULE 2.1'!I12</f>
        <v>0</v>
      </c>
      <c r="I9" s="7">
        <f>'MODULE 2.1'!J12</f>
        <v>0</v>
      </c>
      <c r="J9" s="6"/>
      <c r="K9" s="6"/>
      <c r="L9" s="6"/>
      <c r="M9" s="211"/>
      <c r="N9" s="21"/>
    </row>
    <row r="10" spans="1:15" x14ac:dyDescent="0.3">
      <c r="A10" s="5">
        <f>'MODULE 2.1'!B13</f>
        <v>0</v>
      </c>
      <c r="B10" s="6">
        <f>'MODULE 2.1'!C13</f>
        <v>0</v>
      </c>
      <c r="C10" s="6">
        <f>'MODULE 2.1'!D13</f>
        <v>0</v>
      </c>
      <c r="D10" s="6">
        <f>'MODULE 2.1'!E13</f>
        <v>0</v>
      </c>
      <c r="E10" s="6">
        <f>'MODULE 2.1'!F13</f>
        <v>0</v>
      </c>
      <c r="F10" s="6">
        <f>'MODULE 2.1'!G13</f>
        <v>0</v>
      </c>
      <c r="G10" s="6">
        <f>'MODULE 2.1'!H13</f>
        <v>0</v>
      </c>
      <c r="H10" s="6">
        <f>'MODULE 2.1'!I13</f>
        <v>0</v>
      </c>
      <c r="I10" s="7">
        <f>'MODULE 2.1'!J13</f>
        <v>0</v>
      </c>
      <c r="J10" s="6"/>
      <c r="K10" s="6"/>
      <c r="L10" s="6"/>
      <c r="M10" s="211"/>
      <c r="N10" s="21"/>
    </row>
    <row r="11" spans="1:15" x14ac:dyDescent="0.3">
      <c r="A11" s="5">
        <f>'MODULE 2.1'!B14</f>
        <v>0</v>
      </c>
      <c r="B11" s="6">
        <f>'MODULE 2.1'!C14</f>
        <v>0</v>
      </c>
      <c r="C11" s="6">
        <f>'MODULE 2.1'!D14</f>
        <v>0</v>
      </c>
      <c r="D11" s="6">
        <f>'MODULE 2.1'!E14</f>
        <v>0</v>
      </c>
      <c r="E11" s="6">
        <f>'MODULE 2.1'!F14</f>
        <v>0</v>
      </c>
      <c r="F11" s="6">
        <f>'MODULE 2.1'!G14</f>
        <v>0</v>
      </c>
      <c r="G11" s="6">
        <f>'MODULE 2.1'!H14</f>
        <v>0</v>
      </c>
      <c r="H11" s="6">
        <f>'MODULE 2.1'!I14</f>
        <v>0</v>
      </c>
      <c r="I11" s="7">
        <f>'MODULE 2.1'!J14</f>
        <v>0</v>
      </c>
      <c r="J11" s="6"/>
      <c r="K11" s="6"/>
      <c r="L11" s="6"/>
      <c r="M11" s="211"/>
      <c r="N11" s="21"/>
    </row>
    <row r="12" spans="1:15" ht="15" thickBot="1" x14ac:dyDescent="0.35">
      <c r="A12" s="10">
        <f>'MODULE 2.1'!B15</f>
        <v>0</v>
      </c>
      <c r="B12" s="11">
        <f>'MODULE 2.1'!C15</f>
        <v>0</v>
      </c>
      <c r="C12" s="11">
        <f>'MODULE 2.1'!D15</f>
        <v>0</v>
      </c>
      <c r="D12" s="11">
        <f>'MODULE 2.1'!E15</f>
        <v>0</v>
      </c>
      <c r="E12" s="11">
        <f>'MODULE 2.1'!F15</f>
        <v>0</v>
      </c>
      <c r="F12" s="11">
        <f>'MODULE 2.1'!G15</f>
        <v>0</v>
      </c>
      <c r="G12" s="11">
        <f>'MODULE 2.1'!H15</f>
        <v>0</v>
      </c>
      <c r="H12" s="11">
        <f>'MODULE 2.1'!I15</f>
        <v>0</v>
      </c>
      <c r="I12" s="12">
        <f>'MODULE 2.1'!J15</f>
        <v>0</v>
      </c>
      <c r="J12" s="6"/>
      <c r="K12" s="6"/>
      <c r="L12" s="6"/>
      <c r="M12" s="211"/>
      <c r="N12" s="21"/>
    </row>
    <row r="13" spans="1:15" x14ac:dyDescent="0.3">
      <c r="I13" s="21"/>
      <c r="J13" s="21"/>
      <c r="K13" s="21"/>
      <c r="L13" s="21"/>
      <c r="M13" s="212"/>
      <c r="N13" s="21"/>
    </row>
    <row r="14" spans="1:15" ht="15" thickBot="1" x14ac:dyDescent="0.35">
      <c r="I14" s="21"/>
      <c r="J14" s="21"/>
      <c r="K14" s="21"/>
      <c r="L14" s="21"/>
      <c r="M14" s="212"/>
      <c r="N14" s="21"/>
    </row>
    <row r="15" spans="1:15" x14ac:dyDescent="0.3">
      <c r="A15" s="1" t="str">
        <f>'MODULE 2.1'!B18</f>
        <v>Name / Role</v>
      </c>
      <c r="B15" s="2" t="str">
        <f>'MODULE 2.1'!C18</f>
        <v>2.1.19</v>
      </c>
      <c r="C15" s="2" t="str">
        <f>'MODULE 2.1'!D18</f>
        <v>2.1.20</v>
      </c>
      <c r="D15" s="2" t="str">
        <f>'MODULE 2.1'!E18</f>
        <v>2.1.21</v>
      </c>
      <c r="E15" s="2" t="str">
        <f>'MODULE 2.1'!F18</f>
        <v>2.1.22</v>
      </c>
      <c r="F15" s="2" t="str">
        <f>'MODULE 2.1'!G18</f>
        <v>2.1.23</v>
      </c>
      <c r="G15" s="3" t="str">
        <f>'MODULE 2.1'!H18</f>
        <v>2.1.24</v>
      </c>
    </row>
    <row r="16" spans="1:15" x14ac:dyDescent="0.3">
      <c r="A16" s="5">
        <f>'MODULE 2.1'!B19</f>
        <v>0</v>
      </c>
      <c r="B16" s="6">
        <f>'MODULE 2.1'!C19</f>
        <v>0</v>
      </c>
      <c r="C16" s="6">
        <f>'MODULE 2.1'!D19</f>
        <v>0</v>
      </c>
      <c r="D16" s="6">
        <f>'MODULE 2.1'!E19</f>
        <v>0</v>
      </c>
      <c r="E16" s="6">
        <f>'MODULE 2.1'!F19</f>
        <v>0</v>
      </c>
      <c r="F16" s="6">
        <f>'MODULE 2.1'!G19</f>
        <v>0</v>
      </c>
      <c r="G16" s="7">
        <f>'MODULE 2.1'!H19</f>
        <v>0</v>
      </c>
    </row>
    <row r="17" spans="1:13" x14ac:dyDescent="0.3">
      <c r="A17" s="5">
        <f>'MODULE 2.1'!B20</f>
        <v>0</v>
      </c>
      <c r="B17" s="6">
        <f>'MODULE 2.1'!C20</f>
        <v>0</v>
      </c>
      <c r="C17" s="6">
        <f>'MODULE 2.1'!D20</f>
        <v>0</v>
      </c>
      <c r="D17" s="6">
        <f>'MODULE 2.1'!E20</f>
        <v>0</v>
      </c>
      <c r="E17" s="6">
        <f>'MODULE 2.1'!F20</f>
        <v>0</v>
      </c>
      <c r="F17" s="6">
        <f>'MODULE 2.1'!G20</f>
        <v>0</v>
      </c>
      <c r="G17" s="7">
        <f>'MODULE 2.1'!H20</f>
        <v>0</v>
      </c>
    </row>
    <row r="18" spans="1:13" x14ac:dyDescent="0.3">
      <c r="A18" s="5">
        <f>'MODULE 2.1'!B21</f>
        <v>0</v>
      </c>
      <c r="B18" s="6">
        <f>'MODULE 2.1'!C21</f>
        <v>0</v>
      </c>
      <c r="C18" s="6">
        <f>'MODULE 2.1'!D21</f>
        <v>0</v>
      </c>
      <c r="D18" s="6">
        <f>'MODULE 2.1'!E21</f>
        <v>0</v>
      </c>
      <c r="E18" s="6">
        <f>'MODULE 2.1'!F21</f>
        <v>0</v>
      </c>
      <c r="F18" s="6">
        <f>'MODULE 2.1'!G21</f>
        <v>0</v>
      </c>
      <c r="G18" s="7">
        <f>'MODULE 2.1'!H21</f>
        <v>0</v>
      </c>
    </row>
    <row r="19" spans="1:13" ht="15" thickBot="1" x14ac:dyDescent="0.35">
      <c r="A19" s="10">
        <f>'MODULE 2.1'!B22</f>
        <v>0</v>
      </c>
      <c r="B19" s="11">
        <f>'MODULE 2.1'!C22</f>
        <v>0</v>
      </c>
      <c r="C19" s="11">
        <f>'MODULE 2.1'!D22</f>
        <v>0</v>
      </c>
      <c r="D19" s="11">
        <f>'MODULE 2.1'!E22</f>
        <v>0</v>
      </c>
      <c r="E19" s="11">
        <f>'MODULE 2.1'!F22</f>
        <v>0</v>
      </c>
      <c r="F19" s="11">
        <f>'MODULE 2.1'!G22</f>
        <v>0</v>
      </c>
      <c r="G19" s="12">
        <f>'MODULE 2.1'!H22</f>
        <v>0</v>
      </c>
    </row>
    <row r="21" spans="1:13" ht="15" thickBot="1" x14ac:dyDescent="0.35">
      <c r="H21" s="35"/>
      <c r="I21" s="35"/>
      <c r="J21" s="35"/>
      <c r="K21" s="35"/>
    </row>
    <row r="22" spans="1:13" x14ac:dyDescent="0.3">
      <c r="A22" s="30" t="str">
        <f>'MODULE 2.1'!B25</f>
        <v xml:space="preserve">Name / Role </v>
      </c>
      <c r="B22" s="2" t="str">
        <f>'MODULE 2.1'!C25</f>
        <v>2.1.25</v>
      </c>
      <c r="C22" s="2" t="str">
        <f>'MODULE 2.1'!D25</f>
        <v>2.1.26</v>
      </c>
      <c r="D22" s="2" t="str">
        <f>'MODULE 2.1'!E25</f>
        <v>2.1.27</v>
      </c>
      <c r="E22" s="2" t="str">
        <f>'MODULE 2.1'!F25</f>
        <v>2.1.28</v>
      </c>
      <c r="F22" s="2" t="str">
        <f>'MODULE 2.1'!G25</f>
        <v>2.1.29</v>
      </c>
      <c r="G22" s="3" t="str">
        <f>'MODULE 2.1'!H25</f>
        <v>2.1.30</v>
      </c>
      <c r="H22" s="107"/>
      <c r="I22" s="107"/>
      <c r="J22" s="107"/>
      <c r="K22" s="107"/>
    </row>
    <row r="23" spans="1:13" x14ac:dyDescent="0.3">
      <c r="A23" s="31">
        <f>'MODULE 2.1'!B26</f>
        <v>0</v>
      </c>
      <c r="B23" s="6">
        <f>'MODULE 2.1'!C26</f>
        <v>0</v>
      </c>
      <c r="C23" s="6">
        <f>'MODULE 2.1'!D26</f>
        <v>0</v>
      </c>
      <c r="D23" s="6">
        <f>'MODULE 2.1'!E26</f>
        <v>0</v>
      </c>
      <c r="E23" s="6">
        <f>'MODULE 2.1'!F26</f>
        <v>0</v>
      </c>
      <c r="F23" s="6">
        <f>'MODULE 2.1'!G26</f>
        <v>0</v>
      </c>
      <c r="G23" s="7">
        <f>'MODULE 2.1'!H26</f>
        <v>0</v>
      </c>
      <c r="H23" s="107"/>
      <c r="I23" s="107"/>
      <c r="J23" s="107"/>
      <c r="K23" s="107"/>
    </row>
    <row r="24" spans="1:13" x14ac:dyDescent="0.3">
      <c r="A24" s="31">
        <f>'MODULE 2.1'!B27</f>
        <v>0</v>
      </c>
      <c r="B24" s="6">
        <f>'MODULE 2.1'!C27</f>
        <v>0</v>
      </c>
      <c r="C24" s="6">
        <f>'MODULE 2.1'!D27</f>
        <v>0</v>
      </c>
      <c r="D24" s="6">
        <f>'MODULE 2.1'!E27</f>
        <v>0</v>
      </c>
      <c r="E24" s="6">
        <f>'MODULE 2.1'!F27</f>
        <v>0</v>
      </c>
      <c r="F24" s="6">
        <f>'MODULE 2.1'!G27</f>
        <v>0</v>
      </c>
      <c r="G24" s="7">
        <f>'MODULE 2.1'!H27</f>
        <v>0</v>
      </c>
      <c r="H24" s="107"/>
      <c r="I24" s="107"/>
      <c r="J24" s="107"/>
      <c r="K24" s="107"/>
    </row>
    <row r="25" spans="1:13" x14ac:dyDescent="0.3">
      <c r="A25" s="31">
        <f>'MODULE 2.1'!B28</f>
        <v>0</v>
      </c>
      <c r="B25" s="6">
        <f>'MODULE 2.1'!C28</f>
        <v>0</v>
      </c>
      <c r="C25" s="6">
        <f>'MODULE 2.1'!D28</f>
        <v>0</v>
      </c>
      <c r="D25" s="6">
        <f>'MODULE 2.1'!E28</f>
        <v>0</v>
      </c>
      <c r="E25" s="6">
        <f>'MODULE 2.1'!F28</f>
        <v>0</v>
      </c>
      <c r="F25" s="6">
        <f>'MODULE 2.1'!G28</f>
        <v>0</v>
      </c>
      <c r="G25" s="7">
        <f>'MODULE 2.1'!H28</f>
        <v>0</v>
      </c>
      <c r="H25" s="107"/>
      <c r="I25" s="107"/>
      <c r="J25" s="107"/>
      <c r="K25" s="107"/>
    </row>
    <row r="26" spans="1:13" ht="15" thickBot="1" x14ac:dyDescent="0.35">
      <c r="A26" s="32">
        <f>'MODULE 2.1'!B29</f>
        <v>0</v>
      </c>
      <c r="B26" s="11">
        <f>'MODULE 2.1'!C29</f>
        <v>0</v>
      </c>
      <c r="C26" s="11">
        <f>'MODULE 2.1'!D29</f>
        <v>0</v>
      </c>
      <c r="D26" s="11">
        <f>'MODULE 2.1'!E29</f>
        <v>0</v>
      </c>
      <c r="E26" s="11">
        <f>'MODULE 2.1'!F29</f>
        <v>0</v>
      </c>
      <c r="F26" s="11">
        <f>'MODULE 2.1'!G29</f>
        <v>0</v>
      </c>
      <c r="G26" s="12">
        <f>'MODULE 2.1'!H29</f>
        <v>0</v>
      </c>
      <c r="H26" s="107"/>
      <c r="I26" s="107"/>
      <c r="J26" s="107"/>
      <c r="K26" s="107"/>
    </row>
    <row r="27" spans="1:13" x14ac:dyDescent="0.3">
      <c r="H27" s="35"/>
      <c r="I27" s="35"/>
      <c r="J27" s="35"/>
      <c r="K27" s="35"/>
    </row>
    <row r="28" spans="1:13" x14ac:dyDescent="0.3">
      <c r="H28" s="35"/>
      <c r="I28" s="35"/>
      <c r="J28" s="35"/>
      <c r="K28" s="35"/>
    </row>
    <row r="29" spans="1:13" x14ac:dyDescent="0.3">
      <c r="A29" s="13" t="s">
        <v>176</v>
      </c>
      <c r="B29" s="13">
        <f>IF(B2-B3=0,1,0)</f>
        <v>1</v>
      </c>
      <c r="C29" s="13">
        <f>IF(C2-C3=0,1,0)</f>
        <v>1</v>
      </c>
      <c r="D29" s="13">
        <f t="shared" ref="D29:J29" si="2">IF(D2-D3=0,1,0)</f>
        <v>1</v>
      </c>
      <c r="E29" s="13">
        <f t="shared" si="2"/>
        <v>1</v>
      </c>
      <c r="F29" s="13">
        <f t="shared" si="2"/>
        <v>1</v>
      </c>
      <c r="G29" s="13">
        <f t="shared" si="2"/>
        <v>1</v>
      </c>
      <c r="H29" s="13">
        <f t="shared" si="2"/>
        <v>1</v>
      </c>
      <c r="I29" s="13">
        <f t="shared" si="2"/>
        <v>1</v>
      </c>
      <c r="J29" s="13">
        <f t="shared" si="2"/>
        <v>1</v>
      </c>
      <c r="K29" s="13">
        <f>IF(K2-K3=0,1,0)</f>
        <v>1</v>
      </c>
      <c r="L29" s="8">
        <f>SUM(B29:K29)</f>
        <v>10</v>
      </c>
    </row>
    <row r="30" spans="1:13" x14ac:dyDescent="0.3">
      <c r="A30" s="13"/>
      <c r="B30" s="13">
        <f>IF(B9-B10=0,1,0)</f>
        <v>1</v>
      </c>
      <c r="C30" s="13">
        <f t="shared" ref="C30:H30" si="3">IF(C9-C10=0,1,0)</f>
        <v>1</v>
      </c>
      <c r="D30" s="13">
        <f t="shared" si="3"/>
        <v>1</v>
      </c>
      <c r="E30" s="13">
        <f t="shared" si="3"/>
        <v>1</v>
      </c>
      <c r="F30" s="13">
        <f t="shared" si="3"/>
        <v>1</v>
      </c>
      <c r="G30" s="13">
        <f t="shared" si="3"/>
        <v>1</v>
      </c>
      <c r="H30" s="13">
        <f t="shared" si="3"/>
        <v>1</v>
      </c>
      <c r="I30" s="13">
        <f>IF(I9-I10=0,1,0)</f>
        <v>1</v>
      </c>
      <c r="J30" s="35"/>
      <c r="K30" s="35"/>
      <c r="L30" s="8">
        <f>SUM(B30:K30)</f>
        <v>8</v>
      </c>
    </row>
    <row r="31" spans="1:13" x14ac:dyDescent="0.3">
      <c r="A31" s="13"/>
      <c r="B31" s="13">
        <f>IF(B16-B17=0,1,0)</f>
        <v>1</v>
      </c>
      <c r="C31" s="13">
        <f t="shared" ref="C31:F31" si="4">IF(C16-C17=0,1,0)</f>
        <v>1</v>
      </c>
      <c r="D31" s="13">
        <f t="shared" si="4"/>
        <v>1</v>
      </c>
      <c r="E31" s="13">
        <f t="shared" si="4"/>
        <v>1</v>
      </c>
      <c r="F31" s="13">
        <f t="shared" si="4"/>
        <v>1</v>
      </c>
      <c r="G31" s="13">
        <f>IF(G16-G17=0,1,0)</f>
        <v>1</v>
      </c>
      <c r="H31" s="35"/>
      <c r="I31" s="35"/>
      <c r="J31" s="35"/>
      <c r="K31" s="35"/>
      <c r="L31" s="8">
        <f>SUM(B31:K31)</f>
        <v>6</v>
      </c>
      <c r="M31" s="213"/>
    </row>
    <row r="32" spans="1:13" x14ac:dyDescent="0.3">
      <c r="A32" s="13"/>
      <c r="B32" s="13">
        <f>IF(B23-B24=0,1,0)</f>
        <v>1</v>
      </c>
      <c r="C32" s="13">
        <f t="shared" ref="C32:F32" si="5">IF(C23-C24=0,1,0)</f>
        <v>1</v>
      </c>
      <c r="D32" s="13">
        <f t="shared" si="5"/>
        <v>1</v>
      </c>
      <c r="E32" s="13">
        <f t="shared" si="5"/>
        <v>1</v>
      </c>
      <c r="F32" s="13">
        <f t="shared" si="5"/>
        <v>1</v>
      </c>
      <c r="G32" s="13">
        <f>IF(G23-G24=0,1,0)</f>
        <v>1</v>
      </c>
      <c r="H32" s="35"/>
      <c r="I32" s="35"/>
      <c r="J32" s="35"/>
      <c r="K32" s="35"/>
      <c r="L32" s="8">
        <f>SUM(B32:K32)</f>
        <v>6</v>
      </c>
      <c r="M32" s="213"/>
    </row>
    <row r="33" spans="1:13" x14ac:dyDescent="0.3">
      <c r="A33" s="8">
        <f>SUM(B32:G32,B31:G31,B30:I30,B29:K29)</f>
        <v>30</v>
      </c>
    </row>
    <row r="35" spans="1:13" x14ac:dyDescent="0.3">
      <c r="A35" s="14" t="s">
        <v>177</v>
      </c>
      <c r="B35" s="15">
        <f>IF(B2-B4=0,1,0)</f>
        <v>1</v>
      </c>
      <c r="C35" s="15">
        <f t="shared" ref="C35:J35" si="6">IF(C2-C4=0,1,0)</f>
        <v>1</v>
      </c>
      <c r="D35" s="15">
        <f t="shared" si="6"/>
        <v>1</v>
      </c>
      <c r="E35" s="15">
        <f t="shared" si="6"/>
        <v>1</v>
      </c>
      <c r="F35" s="15">
        <f t="shared" si="6"/>
        <v>1</v>
      </c>
      <c r="G35" s="15">
        <f t="shared" si="6"/>
        <v>1</v>
      </c>
      <c r="H35" s="15">
        <f t="shared" si="6"/>
        <v>1</v>
      </c>
      <c r="I35" s="15">
        <f t="shared" si="6"/>
        <v>1</v>
      </c>
      <c r="J35" s="15">
        <f t="shared" si="6"/>
        <v>1</v>
      </c>
      <c r="K35" s="16">
        <f>IF(K2-K4=0,1,0)</f>
        <v>1</v>
      </c>
      <c r="L35" s="8">
        <f>SUM(B35:K35)</f>
        <v>10</v>
      </c>
      <c r="M35" s="212"/>
    </row>
    <row r="36" spans="1:13" x14ac:dyDescent="0.3">
      <c r="A36" s="33"/>
      <c r="B36" s="21">
        <f>IF(B9-B11=0,1,0)</f>
        <v>1</v>
      </c>
      <c r="C36" s="21">
        <f t="shared" ref="C36:H36" si="7">IF(C9-C11=0,1,0)</f>
        <v>1</v>
      </c>
      <c r="D36" s="21">
        <f t="shared" si="7"/>
        <v>1</v>
      </c>
      <c r="E36" s="21">
        <f t="shared" si="7"/>
        <v>1</v>
      </c>
      <c r="F36" s="21">
        <f t="shared" si="7"/>
        <v>1</v>
      </c>
      <c r="G36" s="21">
        <f t="shared" si="7"/>
        <v>1</v>
      </c>
      <c r="H36" s="21">
        <f t="shared" si="7"/>
        <v>1</v>
      </c>
      <c r="I36" s="21">
        <f>IF(I9-I11=0,1,0)</f>
        <v>1</v>
      </c>
      <c r="J36" s="21"/>
      <c r="K36" s="34"/>
      <c r="L36" s="8">
        <f>SUM(B36:K36)</f>
        <v>8</v>
      </c>
      <c r="M36" s="212"/>
    </row>
    <row r="37" spans="1:13" x14ac:dyDescent="0.3">
      <c r="A37" s="33"/>
      <c r="B37" s="21">
        <f>IF(B16-B18=0,1,0)</f>
        <v>1</v>
      </c>
      <c r="C37" s="21">
        <f t="shared" ref="C37:F37" si="8">IF(C16-C18=0,1,0)</f>
        <v>1</v>
      </c>
      <c r="D37" s="21">
        <f t="shared" si="8"/>
        <v>1</v>
      </c>
      <c r="E37" s="21">
        <f t="shared" si="8"/>
        <v>1</v>
      </c>
      <c r="F37" s="21">
        <f t="shared" si="8"/>
        <v>1</v>
      </c>
      <c r="G37" s="21">
        <f>IF(G16-G18=0,1,0)</f>
        <v>1</v>
      </c>
      <c r="H37" s="21"/>
      <c r="I37" s="21"/>
      <c r="J37" s="21"/>
      <c r="K37" s="34"/>
      <c r="L37" s="8">
        <f>SUM(B37:K37)</f>
        <v>6</v>
      </c>
      <c r="M37" s="212"/>
    </row>
    <row r="38" spans="1:13" x14ac:dyDescent="0.3">
      <c r="A38" s="17"/>
      <c r="B38" s="18">
        <f>IF(B23-B25=0,1,0)</f>
        <v>1</v>
      </c>
      <c r="C38" s="18">
        <f t="shared" ref="C38:F38" si="9">IF(C23-C25=0,1,0)</f>
        <v>1</v>
      </c>
      <c r="D38" s="18">
        <f t="shared" si="9"/>
        <v>1</v>
      </c>
      <c r="E38" s="18">
        <f t="shared" si="9"/>
        <v>1</v>
      </c>
      <c r="F38" s="18">
        <f t="shared" si="9"/>
        <v>1</v>
      </c>
      <c r="G38" s="18">
        <f>IF(G23-G25=0,1,0)</f>
        <v>1</v>
      </c>
      <c r="H38" s="18"/>
      <c r="I38" s="18"/>
      <c r="J38" s="18"/>
      <c r="K38" s="19"/>
      <c r="L38" s="8">
        <f>SUM(B38:K38)</f>
        <v>6</v>
      </c>
      <c r="M38" s="212"/>
    </row>
    <row r="39" spans="1:13" x14ac:dyDescent="0.3">
      <c r="A39" s="8">
        <f>SUM(B37:G37,B38:G38,B36:I36,B35:K35)</f>
        <v>30</v>
      </c>
    </row>
    <row r="41" spans="1:13" x14ac:dyDescent="0.3">
      <c r="A41" s="13" t="s">
        <v>178</v>
      </c>
      <c r="B41" s="13">
        <f>IF(B2-B5=0,1,0)</f>
        <v>1</v>
      </c>
      <c r="C41" s="13">
        <f t="shared" ref="C41:J41" si="10">IF(C2-C5=0,1,0)</f>
        <v>1</v>
      </c>
      <c r="D41" s="13">
        <f t="shared" si="10"/>
        <v>1</v>
      </c>
      <c r="E41" s="13">
        <f t="shared" si="10"/>
        <v>1</v>
      </c>
      <c r="F41" s="13">
        <f t="shared" si="10"/>
        <v>1</v>
      </c>
      <c r="G41" s="13">
        <f t="shared" si="10"/>
        <v>1</v>
      </c>
      <c r="H41" s="13">
        <f t="shared" si="10"/>
        <v>1</v>
      </c>
      <c r="I41" s="13">
        <f t="shared" si="10"/>
        <v>1</v>
      </c>
      <c r="J41" s="13">
        <f t="shared" si="10"/>
        <v>1</v>
      </c>
      <c r="K41" s="13">
        <f>IF(K2-K5=0,1,0)</f>
        <v>1</v>
      </c>
      <c r="L41" s="8">
        <f>SUM(B41:K41)</f>
        <v>10</v>
      </c>
    </row>
    <row r="42" spans="1:13" x14ac:dyDescent="0.3">
      <c r="A42" s="13"/>
      <c r="B42" s="13">
        <f>IF(B9-B12=0,1,0)</f>
        <v>1</v>
      </c>
      <c r="C42" s="13">
        <f t="shared" ref="C42:H42" si="11">IF(C9-C12=0,1,0)</f>
        <v>1</v>
      </c>
      <c r="D42" s="13">
        <f t="shared" si="11"/>
        <v>1</v>
      </c>
      <c r="E42" s="13">
        <f t="shared" si="11"/>
        <v>1</v>
      </c>
      <c r="F42" s="13">
        <f t="shared" si="11"/>
        <v>1</v>
      </c>
      <c r="G42" s="13">
        <f t="shared" si="11"/>
        <v>1</v>
      </c>
      <c r="H42" s="13">
        <f t="shared" si="11"/>
        <v>1</v>
      </c>
      <c r="I42" s="13">
        <f>IF(I9-I12=0,1,0)</f>
        <v>1</v>
      </c>
      <c r="J42" s="35"/>
      <c r="K42" s="35"/>
      <c r="L42" s="8">
        <f t="shared" ref="L42:L62" si="12">SUM(B42:K42)</f>
        <v>8</v>
      </c>
      <c r="M42" s="213"/>
    </row>
    <row r="43" spans="1:13" x14ac:dyDescent="0.3">
      <c r="A43" s="13"/>
      <c r="B43" s="13">
        <f>IF(B16-B19=0,1,0)</f>
        <v>1</v>
      </c>
      <c r="C43" s="13">
        <f t="shared" ref="C43:F43" si="13">IF(C16-C19=0,1,0)</f>
        <v>1</v>
      </c>
      <c r="D43" s="13">
        <f t="shared" si="13"/>
        <v>1</v>
      </c>
      <c r="E43" s="13">
        <f t="shared" si="13"/>
        <v>1</v>
      </c>
      <c r="F43" s="13">
        <f t="shared" si="13"/>
        <v>1</v>
      </c>
      <c r="G43" s="13">
        <f>IF(G16-G19=0,1,0)</f>
        <v>1</v>
      </c>
      <c r="H43" s="35"/>
      <c r="I43" s="35"/>
      <c r="J43" s="35"/>
      <c r="K43" s="35"/>
      <c r="L43" s="8">
        <f t="shared" si="12"/>
        <v>6</v>
      </c>
      <c r="M43" s="213"/>
    </row>
    <row r="44" spans="1:13" x14ac:dyDescent="0.3">
      <c r="A44" s="13"/>
      <c r="B44" s="13">
        <f>IF(B23-B26=0,1,0)</f>
        <v>1</v>
      </c>
      <c r="C44" s="13">
        <f t="shared" ref="C44:F44" si="14">IF(C23-C26=0,1,0)</f>
        <v>1</v>
      </c>
      <c r="D44" s="13">
        <f t="shared" si="14"/>
        <v>1</v>
      </c>
      <c r="E44" s="13">
        <f t="shared" si="14"/>
        <v>1</v>
      </c>
      <c r="F44" s="13">
        <f t="shared" si="14"/>
        <v>1</v>
      </c>
      <c r="G44" s="13">
        <f>IF(G23-G26=0,1,0)</f>
        <v>1</v>
      </c>
      <c r="H44" s="35"/>
      <c r="I44" s="35"/>
      <c r="J44" s="35"/>
      <c r="K44" s="35"/>
      <c r="L44" s="8">
        <f t="shared" si="12"/>
        <v>6</v>
      </c>
      <c r="M44" s="213"/>
    </row>
    <row r="45" spans="1:13" x14ac:dyDescent="0.3">
      <c r="A45" s="8">
        <f>SUM(B43:G43,B44:G44,B42:I42,B41:K41)</f>
        <v>30</v>
      </c>
      <c r="M45" s="213"/>
    </row>
    <row r="47" spans="1:13" x14ac:dyDescent="0.3">
      <c r="A47" s="14" t="s">
        <v>179</v>
      </c>
      <c r="B47" s="15">
        <f>IF(B3-B4=0,1,0)</f>
        <v>1</v>
      </c>
      <c r="C47" s="15">
        <f t="shared" ref="C47:J47" si="15">IF(C3-C4=0,1,0)</f>
        <v>1</v>
      </c>
      <c r="D47" s="15">
        <f t="shared" si="15"/>
        <v>1</v>
      </c>
      <c r="E47" s="15">
        <f t="shared" si="15"/>
        <v>1</v>
      </c>
      <c r="F47" s="15">
        <f t="shared" si="15"/>
        <v>1</v>
      </c>
      <c r="G47" s="15">
        <f t="shared" si="15"/>
        <v>1</v>
      </c>
      <c r="H47" s="15">
        <f t="shared" si="15"/>
        <v>1</v>
      </c>
      <c r="I47" s="15">
        <f t="shared" si="15"/>
        <v>1</v>
      </c>
      <c r="J47" s="15">
        <f t="shared" si="15"/>
        <v>1</v>
      </c>
      <c r="K47" s="16">
        <f>IF(K3-K4=0,1,0)</f>
        <v>1</v>
      </c>
      <c r="L47" s="8">
        <f>SUM(B47:K47)</f>
        <v>10</v>
      </c>
      <c r="M47" s="212"/>
    </row>
    <row r="48" spans="1:13" x14ac:dyDescent="0.3">
      <c r="A48" s="33"/>
      <c r="B48" s="21">
        <f>IF(B10-B11=0,1,0)</f>
        <v>1</v>
      </c>
      <c r="C48" s="21">
        <f t="shared" ref="C48:H48" si="16">IF(C10-C11=0,1,0)</f>
        <v>1</v>
      </c>
      <c r="D48" s="21">
        <f t="shared" si="16"/>
        <v>1</v>
      </c>
      <c r="E48" s="21">
        <f t="shared" si="16"/>
        <v>1</v>
      </c>
      <c r="F48" s="21">
        <f t="shared" si="16"/>
        <v>1</v>
      </c>
      <c r="G48" s="21">
        <f t="shared" si="16"/>
        <v>1</v>
      </c>
      <c r="H48" s="21">
        <f t="shared" si="16"/>
        <v>1</v>
      </c>
      <c r="I48" s="21">
        <f>IF(I10-I11=0,1,0)</f>
        <v>1</v>
      </c>
      <c r="J48" s="21"/>
      <c r="K48" s="34"/>
      <c r="L48" s="8">
        <f>SUM(B48:K48)</f>
        <v>8</v>
      </c>
      <c r="M48" s="212"/>
    </row>
    <row r="49" spans="1:13" x14ac:dyDescent="0.3">
      <c r="A49" s="33"/>
      <c r="B49" s="21">
        <f>IF(B17-B18=0,1,0)</f>
        <v>1</v>
      </c>
      <c r="C49" s="21">
        <f t="shared" ref="C49:F49" si="17">IF(C17-C18=0,1,0)</f>
        <v>1</v>
      </c>
      <c r="D49" s="21">
        <f t="shared" si="17"/>
        <v>1</v>
      </c>
      <c r="E49" s="21">
        <f t="shared" si="17"/>
        <v>1</v>
      </c>
      <c r="F49" s="21">
        <f t="shared" si="17"/>
        <v>1</v>
      </c>
      <c r="G49" s="21">
        <f>IF(G17-G18=0,1,0)</f>
        <v>1</v>
      </c>
      <c r="H49" s="21"/>
      <c r="I49" s="21"/>
      <c r="J49" s="21"/>
      <c r="K49" s="34"/>
      <c r="L49" s="8">
        <f t="shared" si="12"/>
        <v>6</v>
      </c>
      <c r="M49" s="212"/>
    </row>
    <row r="50" spans="1:13" x14ac:dyDescent="0.3">
      <c r="A50" s="17"/>
      <c r="B50" s="18">
        <f>IF(B24-B25=0,1,0)</f>
        <v>1</v>
      </c>
      <c r="C50" s="18">
        <f t="shared" ref="C50:F50" si="18">IF(C24-C25=0,1,0)</f>
        <v>1</v>
      </c>
      <c r="D50" s="18">
        <f t="shared" si="18"/>
        <v>1</v>
      </c>
      <c r="E50" s="18">
        <f t="shared" si="18"/>
        <v>1</v>
      </c>
      <c r="F50" s="18">
        <f t="shared" si="18"/>
        <v>1</v>
      </c>
      <c r="G50" s="18">
        <f>IF(G24-G25=0,1,0)</f>
        <v>1</v>
      </c>
      <c r="H50" s="18"/>
      <c r="I50" s="18"/>
      <c r="J50" s="18"/>
      <c r="K50" s="19"/>
      <c r="L50" s="8">
        <f t="shared" si="12"/>
        <v>6</v>
      </c>
      <c r="M50" s="212"/>
    </row>
    <row r="51" spans="1:13" x14ac:dyDescent="0.3">
      <c r="A51" s="8">
        <f>SUM(B49:G49,B50:G50,B48:I48,B47:K47)</f>
        <v>30</v>
      </c>
    </row>
    <row r="53" spans="1:13" x14ac:dyDescent="0.3">
      <c r="A53" s="13" t="s">
        <v>180</v>
      </c>
      <c r="B53" s="13">
        <f>IF(B3-B5=0,1,0)</f>
        <v>1</v>
      </c>
      <c r="C53" s="13">
        <f t="shared" ref="C53:J53" si="19">IF(C3-C5=0,1,0)</f>
        <v>1</v>
      </c>
      <c r="D53" s="13">
        <f t="shared" si="19"/>
        <v>1</v>
      </c>
      <c r="E53" s="13">
        <f t="shared" si="19"/>
        <v>1</v>
      </c>
      <c r="F53" s="13">
        <f t="shared" si="19"/>
        <v>1</v>
      </c>
      <c r="G53" s="13">
        <f t="shared" si="19"/>
        <v>1</v>
      </c>
      <c r="H53" s="13">
        <f t="shared" si="19"/>
        <v>1</v>
      </c>
      <c r="I53" s="13">
        <f t="shared" si="19"/>
        <v>1</v>
      </c>
      <c r="J53" s="13">
        <f t="shared" si="19"/>
        <v>1</v>
      </c>
      <c r="K53" s="13">
        <f>IF(K3-K5=0,1,0)</f>
        <v>1</v>
      </c>
      <c r="L53" s="8">
        <f t="shared" si="12"/>
        <v>10</v>
      </c>
    </row>
    <row r="54" spans="1:13" x14ac:dyDescent="0.3">
      <c r="A54" s="13"/>
      <c r="B54" s="13">
        <f>IF(B10-B12=0,1,0)</f>
        <v>1</v>
      </c>
      <c r="C54" s="13">
        <f t="shared" ref="C54:H54" si="20">IF(C10-C12=0,1,0)</f>
        <v>1</v>
      </c>
      <c r="D54" s="13">
        <f t="shared" si="20"/>
        <v>1</v>
      </c>
      <c r="E54" s="13">
        <f t="shared" si="20"/>
        <v>1</v>
      </c>
      <c r="F54" s="13">
        <f t="shared" si="20"/>
        <v>1</v>
      </c>
      <c r="G54" s="13">
        <f t="shared" si="20"/>
        <v>1</v>
      </c>
      <c r="H54" s="13">
        <f t="shared" si="20"/>
        <v>1</v>
      </c>
      <c r="I54" s="13">
        <f>IF(I10-I12=0,1,0)</f>
        <v>1</v>
      </c>
      <c r="J54" s="35"/>
      <c r="K54" s="35"/>
      <c r="L54" s="8">
        <f t="shared" si="12"/>
        <v>8</v>
      </c>
    </row>
    <row r="55" spans="1:13" x14ac:dyDescent="0.3">
      <c r="A55" s="13"/>
      <c r="B55" s="20">
        <f>IF(B17-B19=0,1,0)</f>
        <v>1</v>
      </c>
      <c r="C55" s="20">
        <f t="shared" ref="C55:F55" si="21">IF(C17-C19=0,1,0)</f>
        <v>1</v>
      </c>
      <c r="D55" s="20">
        <f t="shared" si="21"/>
        <v>1</v>
      </c>
      <c r="E55" s="20">
        <f t="shared" si="21"/>
        <v>1</v>
      </c>
      <c r="F55" s="20">
        <f t="shared" si="21"/>
        <v>1</v>
      </c>
      <c r="G55" s="20">
        <f>IF(G17-G19=0,1,0)</f>
        <v>1</v>
      </c>
      <c r="H55" s="36"/>
      <c r="I55" s="36"/>
      <c r="J55" s="36"/>
      <c r="K55" s="36"/>
      <c r="L55" s="8">
        <f t="shared" si="12"/>
        <v>6</v>
      </c>
      <c r="M55" s="214"/>
    </row>
    <row r="56" spans="1:13" x14ac:dyDescent="0.3">
      <c r="A56" s="13"/>
      <c r="B56" s="20">
        <f>IF(B24-B26=0,1,0)</f>
        <v>1</v>
      </c>
      <c r="C56" s="20">
        <f t="shared" ref="C56:F56" si="22">IF(C24-C26=0,1,0)</f>
        <v>1</v>
      </c>
      <c r="D56" s="20">
        <f t="shared" si="22"/>
        <v>1</v>
      </c>
      <c r="E56" s="20">
        <f t="shared" si="22"/>
        <v>1</v>
      </c>
      <c r="F56" s="20">
        <f t="shared" si="22"/>
        <v>1</v>
      </c>
      <c r="G56" s="20">
        <f>IF(G24-G26=0,1,0)</f>
        <v>1</v>
      </c>
      <c r="H56" s="36"/>
      <c r="I56" s="36"/>
      <c r="J56" s="36"/>
      <c r="K56" s="36"/>
      <c r="L56" s="8">
        <f t="shared" si="12"/>
        <v>6</v>
      </c>
      <c r="M56" s="214"/>
    </row>
    <row r="57" spans="1:13" x14ac:dyDescent="0.3">
      <c r="A57" s="8">
        <f>SUM(B55:G55,B56:G56,B54:I54,B53:K53)</f>
        <v>30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M57" s="212"/>
    </row>
    <row r="58" spans="1:13" x14ac:dyDescent="0.3">
      <c r="B58" s="21"/>
      <c r="C58" s="21"/>
      <c r="D58" s="21"/>
      <c r="E58" s="21"/>
      <c r="F58" s="21"/>
      <c r="G58" s="21"/>
      <c r="H58" s="21"/>
      <c r="I58" s="21"/>
      <c r="J58" s="21"/>
      <c r="K58" s="21"/>
      <c r="M58" s="212"/>
    </row>
    <row r="59" spans="1:13" x14ac:dyDescent="0.3">
      <c r="A59" s="14" t="s">
        <v>181</v>
      </c>
      <c r="B59" s="15">
        <f>IF(B4-B5=0,1,0)</f>
        <v>1</v>
      </c>
      <c r="C59" s="15">
        <f t="shared" ref="C59:J59" si="23">IF(C4-C5=0,1,0)</f>
        <v>1</v>
      </c>
      <c r="D59" s="15">
        <f t="shared" si="23"/>
        <v>1</v>
      </c>
      <c r="E59" s="15">
        <f t="shared" si="23"/>
        <v>1</v>
      </c>
      <c r="F59" s="15">
        <f t="shared" si="23"/>
        <v>1</v>
      </c>
      <c r="G59" s="15">
        <f t="shared" si="23"/>
        <v>1</v>
      </c>
      <c r="H59" s="15">
        <f t="shared" si="23"/>
        <v>1</v>
      </c>
      <c r="I59" s="15">
        <f t="shared" si="23"/>
        <v>1</v>
      </c>
      <c r="J59" s="15">
        <f t="shared" si="23"/>
        <v>1</v>
      </c>
      <c r="K59" s="16">
        <f>IF(K4-K5=0,1,0)</f>
        <v>1</v>
      </c>
      <c r="L59" s="8">
        <f t="shared" si="12"/>
        <v>10</v>
      </c>
      <c r="M59" s="212"/>
    </row>
    <row r="60" spans="1:13" x14ac:dyDescent="0.3">
      <c r="A60" s="33"/>
      <c r="B60" s="21">
        <f>IF(B11-B12=0,1,0)</f>
        <v>1</v>
      </c>
      <c r="C60" s="21">
        <f t="shared" ref="C60:H60" si="24">IF(C11-C12=0,1,0)</f>
        <v>1</v>
      </c>
      <c r="D60" s="21">
        <f t="shared" si="24"/>
        <v>1</v>
      </c>
      <c r="E60" s="21">
        <f t="shared" si="24"/>
        <v>1</v>
      </c>
      <c r="F60" s="21">
        <f t="shared" si="24"/>
        <v>1</v>
      </c>
      <c r="G60" s="21">
        <f t="shared" si="24"/>
        <v>1</v>
      </c>
      <c r="H60" s="21">
        <f t="shared" si="24"/>
        <v>1</v>
      </c>
      <c r="I60" s="21">
        <f>IF(I11-I12=0,1,0)</f>
        <v>1</v>
      </c>
      <c r="J60" s="21"/>
      <c r="K60" s="34"/>
      <c r="L60" s="8">
        <f t="shared" si="12"/>
        <v>8</v>
      </c>
    </row>
    <row r="61" spans="1:13" x14ac:dyDescent="0.3">
      <c r="A61" s="33"/>
      <c r="B61" s="21">
        <f>IF(B18-B19=0,1,0)</f>
        <v>1</v>
      </c>
      <c r="C61" s="21">
        <f t="shared" ref="C61:F61" si="25">IF(C18-C19=0,1,0)</f>
        <v>1</v>
      </c>
      <c r="D61" s="21">
        <f t="shared" si="25"/>
        <v>1</v>
      </c>
      <c r="E61" s="21">
        <f t="shared" si="25"/>
        <v>1</v>
      </c>
      <c r="F61" s="21">
        <f t="shared" si="25"/>
        <v>1</v>
      </c>
      <c r="G61" s="21">
        <f>IF(G18-G19=0,1,0)</f>
        <v>1</v>
      </c>
      <c r="H61" s="21"/>
      <c r="I61" s="21"/>
      <c r="J61" s="21"/>
      <c r="K61" s="34"/>
      <c r="L61" s="8">
        <f t="shared" si="12"/>
        <v>6</v>
      </c>
    </row>
    <row r="62" spans="1:13" x14ac:dyDescent="0.3">
      <c r="A62" s="17"/>
      <c r="B62" s="18">
        <f>IF(B25-B26=0,1,0)</f>
        <v>1</v>
      </c>
      <c r="C62" s="18">
        <f t="shared" ref="C62:F62" si="26">IF(C25-C26=0,1,0)</f>
        <v>1</v>
      </c>
      <c r="D62" s="18">
        <f t="shared" si="26"/>
        <v>1</v>
      </c>
      <c r="E62" s="18">
        <f t="shared" si="26"/>
        <v>1</v>
      </c>
      <c r="F62" s="18">
        <f t="shared" si="26"/>
        <v>1</v>
      </c>
      <c r="G62" s="18">
        <f>IF(G25-G26=0,1,0)</f>
        <v>1</v>
      </c>
      <c r="H62" s="18"/>
      <c r="I62" s="18"/>
      <c r="J62" s="18"/>
      <c r="K62" s="19"/>
      <c r="L62" s="8">
        <f t="shared" si="12"/>
        <v>6</v>
      </c>
    </row>
    <row r="63" spans="1:13" x14ac:dyDescent="0.3">
      <c r="A63" s="8">
        <f>SUM(B61:G61,B62:G62,B60:I60,B59:K59)</f>
        <v>30</v>
      </c>
    </row>
    <row r="64" spans="1:13" x14ac:dyDescent="0.3">
      <c r="D64" s="21"/>
      <c r="E64" s="21"/>
      <c r="F64" s="21"/>
      <c r="G64" s="21"/>
      <c r="H64" s="21"/>
    </row>
    <row r="65" spans="4:8" x14ac:dyDescent="0.3">
      <c r="D65" s="21"/>
      <c r="E65" s="21"/>
      <c r="F65" s="21"/>
      <c r="G65" s="21"/>
      <c r="H65" s="21"/>
    </row>
    <row r="66" spans="4:8" x14ac:dyDescent="0.3">
      <c r="D66" s="21"/>
      <c r="E66" s="21"/>
      <c r="F66" s="21"/>
      <c r="G66" s="21"/>
      <c r="H66" s="21"/>
    </row>
    <row r="67" spans="4:8" x14ac:dyDescent="0.3">
      <c r="D67" s="21"/>
      <c r="E67" s="21"/>
      <c r="F67" s="21"/>
      <c r="G67" s="21"/>
      <c r="H67" s="21"/>
    </row>
    <row r="68" spans="4:8" x14ac:dyDescent="0.3">
      <c r="D68" s="21"/>
      <c r="E68" s="21"/>
      <c r="F68" s="21"/>
      <c r="G68" s="21"/>
      <c r="H68" s="21"/>
    </row>
    <row r="69" spans="4:8" x14ac:dyDescent="0.3">
      <c r="D69" s="21"/>
      <c r="E69" s="21"/>
      <c r="F69" s="21"/>
      <c r="G69" s="21"/>
      <c r="H69" s="21"/>
    </row>
    <row r="70" spans="4:8" x14ac:dyDescent="0.3">
      <c r="D70" s="21"/>
      <c r="E70" s="21"/>
      <c r="F70" s="21"/>
      <c r="G70" s="21"/>
      <c r="H70" s="21"/>
    </row>
  </sheetData>
  <sheetProtection selectLockedCells="1" selectUnlockedCells="1"/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BA100"/>
  <sheetViews>
    <sheetView zoomScaleNormal="100" workbookViewId="0"/>
  </sheetViews>
  <sheetFormatPr baseColWidth="10" defaultColWidth="11.44140625" defaultRowHeight="14.4" x14ac:dyDescent="0.3"/>
  <cols>
    <col min="1" max="1" width="36.6640625" style="79" bestFit="1" customWidth="1"/>
    <col min="2" max="2" width="43" style="40" bestFit="1" customWidth="1"/>
    <col min="3" max="14" width="9.77734375" style="40" customWidth="1"/>
    <col min="15" max="16384" width="11.44140625" style="40"/>
  </cols>
  <sheetData>
    <row r="1" spans="1:52" x14ac:dyDescent="0.3">
      <c r="A1" s="173" t="s">
        <v>184</v>
      </c>
      <c r="B1" s="255"/>
      <c r="C1" s="256" t="s">
        <v>170</v>
      </c>
      <c r="D1" s="258" t="s">
        <v>159</v>
      </c>
      <c r="E1" s="258" t="s">
        <v>158</v>
      </c>
      <c r="F1" s="259" t="s">
        <v>157</v>
      </c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</row>
    <row r="2" spans="1:52" x14ac:dyDescent="0.3">
      <c r="A2" s="174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</row>
    <row r="3" spans="1:52" ht="15" thickBot="1" x14ac:dyDescent="0.35">
      <c r="A3" s="174" t="s">
        <v>185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</row>
    <row r="4" spans="1:52" s="76" customFormat="1" x14ac:dyDescent="0.3">
      <c r="A4" s="175"/>
      <c r="B4" s="134" t="s">
        <v>172</v>
      </c>
      <c r="C4" s="166" t="s">
        <v>52</v>
      </c>
      <c r="D4" s="135" t="s">
        <v>53</v>
      </c>
      <c r="E4" s="135" t="s">
        <v>54</v>
      </c>
      <c r="F4" s="135" t="s">
        <v>55</v>
      </c>
      <c r="G4" s="135" t="s">
        <v>56</v>
      </c>
      <c r="H4" s="136" t="s">
        <v>57</v>
      </c>
      <c r="I4" s="270"/>
      <c r="J4" s="270"/>
      <c r="K4" s="270"/>
      <c r="L4" s="270"/>
      <c r="M4" s="27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</row>
    <row r="5" spans="1:52" x14ac:dyDescent="0.3">
      <c r="A5" s="171">
        <v>1</v>
      </c>
      <c r="B5" s="137">
        <f>'MODULE 3'!B5</f>
        <v>0</v>
      </c>
      <c r="C5" s="131"/>
      <c r="D5" s="115"/>
      <c r="E5" s="115"/>
      <c r="F5" s="115"/>
      <c r="G5" s="115"/>
      <c r="H5" s="116"/>
      <c r="I5" s="272"/>
      <c r="J5" s="272"/>
      <c r="K5" s="272"/>
      <c r="L5" s="272"/>
      <c r="M5" s="272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</row>
    <row r="6" spans="1:52" x14ac:dyDescent="0.3">
      <c r="A6" s="171">
        <v>2</v>
      </c>
      <c r="B6" s="138">
        <f>'MODULE 3'!B6</f>
        <v>0</v>
      </c>
      <c r="C6" s="132"/>
      <c r="D6" s="117"/>
      <c r="E6" s="117"/>
      <c r="F6" s="117"/>
      <c r="G6" s="117"/>
      <c r="H6" s="118"/>
      <c r="I6" s="272"/>
      <c r="J6" s="272"/>
      <c r="K6" s="272"/>
      <c r="L6" s="272"/>
      <c r="M6" s="272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</row>
    <row r="7" spans="1:52" x14ac:dyDescent="0.3">
      <c r="A7" s="171">
        <v>3</v>
      </c>
      <c r="B7" s="137">
        <f>'MODULE 3'!B7</f>
        <v>0</v>
      </c>
      <c r="C7" s="131"/>
      <c r="D7" s="115"/>
      <c r="E7" s="115"/>
      <c r="F7" s="115"/>
      <c r="G7" s="115"/>
      <c r="H7" s="116"/>
      <c r="I7" s="272"/>
      <c r="J7" s="272"/>
      <c r="K7" s="272"/>
      <c r="L7" s="272"/>
      <c r="M7" s="272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</row>
    <row r="8" spans="1:52" ht="15" thickBot="1" x14ac:dyDescent="0.35">
      <c r="A8" s="171">
        <v>4</v>
      </c>
      <c r="B8" s="139">
        <f>'MODULE 3'!B8</f>
        <v>0</v>
      </c>
      <c r="C8" s="133"/>
      <c r="D8" s="119"/>
      <c r="E8" s="119"/>
      <c r="F8" s="119"/>
      <c r="G8" s="119"/>
      <c r="H8" s="120"/>
      <c r="I8" s="272"/>
      <c r="J8" s="272"/>
      <c r="K8" s="272"/>
      <c r="L8" s="272"/>
      <c r="M8" s="272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</row>
    <row r="9" spans="1:52" x14ac:dyDescent="0.3">
      <c r="A9" s="171"/>
      <c r="B9" s="261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</row>
    <row r="10" spans="1:52" ht="15" thickBot="1" x14ac:dyDescent="0.35">
      <c r="A10" s="174" t="s">
        <v>186</v>
      </c>
      <c r="B10" s="261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</row>
    <row r="11" spans="1:52" x14ac:dyDescent="0.3">
      <c r="A11" s="171"/>
      <c r="B11" s="123" t="s">
        <v>171</v>
      </c>
      <c r="C11" s="206" t="s">
        <v>58</v>
      </c>
      <c r="D11" s="130" t="s">
        <v>59</v>
      </c>
      <c r="E11" s="130" t="s">
        <v>60</v>
      </c>
      <c r="F11" s="130" t="s">
        <v>61</v>
      </c>
      <c r="G11" s="130" t="s">
        <v>62</v>
      </c>
      <c r="H11" s="130" t="s">
        <v>63</v>
      </c>
      <c r="I11" s="584" t="s">
        <v>64</v>
      </c>
      <c r="J11" s="585" t="s">
        <v>151</v>
      </c>
      <c r="K11" s="272"/>
      <c r="L11" s="272"/>
      <c r="M11" s="272"/>
      <c r="N11" s="272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</row>
    <row r="12" spans="1:52" x14ac:dyDescent="0.3">
      <c r="A12" s="171">
        <v>1</v>
      </c>
      <c r="B12" s="110">
        <f>B5</f>
        <v>0</v>
      </c>
      <c r="C12" s="131"/>
      <c r="D12" s="115"/>
      <c r="E12" s="115"/>
      <c r="F12" s="115"/>
      <c r="G12" s="115"/>
      <c r="H12" s="115"/>
      <c r="I12" s="586"/>
      <c r="J12" s="590"/>
      <c r="K12" s="272"/>
      <c r="L12" s="272"/>
      <c r="M12" s="272"/>
      <c r="N12" s="272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</row>
    <row r="13" spans="1:52" x14ac:dyDescent="0.3">
      <c r="A13" s="171">
        <v>2</v>
      </c>
      <c r="B13" s="109">
        <f>B6</f>
        <v>0</v>
      </c>
      <c r="C13" s="132"/>
      <c r="D13" s="117"/>
      <c r="E13" s="117"/>
      <c r="F13" s="117"/>
      <c r="G13" s="117"/>
      <c r="H13" s="117"/>
      <c r="I13" s="587"/>
      <c r="J13" s="591"/>
      <c r="K13" s="272"/>
      <c r="L13" s="272"/>
      <c r="M13" s="272"/>
      <c r="N13" s="272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</row>
    <row r="14" spans="1:52" x14ac:dyDescent="0.3">
      <c r="A14" s="171">
        <v>3</v>
      </c>
      <c r="B14" s="110">
        <f>B7</f>
        <v>0</v>
      </c>
      <c r="C14" s="131"/>
      <c r="D14" s="115"/>
      <c r="E14" s="115"/>
      <c r="F14" s="115"/>
      <c r="G14" s="115"/>
      <c r="H14" s="115"/>
      <c r="I14" s="588"/>
      <c r="J14" s="592"/>
      <c r="K14" s="272"/>
      <c r="L14" s="272"/>
      <c r="M14" s="272"/>
      <c r="N14" s="272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</row>
    <row r="15" spans="1:52" ht="15" thickBot="1" x14ac:dyDescent="0.35">
      <c r="A15" s="171">
        <v>4</v>
      </c>
      <c r="B15" s="111">
        <f>B8</f>
        <v>0</v>
      </c>
      <c r="C15" s="133"/>
      <c r="D15" s="119"/>
      <c r="E15" s="119"/>
      <c r="F15" s="119"/>
      <c r="G15" s="119"/>
      <c r="H15" s="119"/>
      <c r="I15" s="589"/>
      <c r="J15" s="593"/>
      <c r="K15" s="272"/>
      <c r="L15" s="272"/>
      <c r="M15" s="272"/>
      <c r="N15" s="272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</row>
    <row r="16" spans="1:52" x14ac:dyDescent="0.3">
      <c r="A16" s="172"/>
      <c r="B16" s="255"/>
      <c r="C16" s="255"/>
      <c r="D16" s="255"/>
      <c r="E16" s="255"/>
      <c r="F16" s="261"/>
      <c r="G16" s="261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</row>
    <row r="17" spans="1:53" x14ac:dyDescent="0.3">
      <c r="A17" s="172"/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</row>
    <row r="18" spans="1:53" x14ac:dyDescent="0.3">
      <c r="A18" s="22" t="s">
        <v>187</v>
      </c>
      <c r="B18" s="278" t="s">
        <v>172</v>
      </c>
      <c r="C18" s="279" t="s">
        <v>272</v>
      </c>
      <c r="D18" s="282" t="s">
        <v>268</v>
      </c>
      <c r="E18" s="282" t="s">
        <v>267</v>
      </c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</row>
    <row r="19" spans="1:53" x14ac:dyDescent="0.3">
      <c r="A19" s="171">
        <v>1</v>
      </c>
      <c r="B19" s="67">
        <f>'MODULE 3'!B5</f>
        <v>0</v>
      </c>
      <c r="C19" s="280" t="str">
        <f>IF(ISERROR(AVERAGE(C5:H5,C12:J12)),"",ROUND(AVERAGE(C5:H5,C12:J12),2))</f>
        <v/>
      </c>
      <c r="D19" s="283" t="str">
        <f>IF(ISERROR(AVERAGE(C5:H5)),"",ROUND(AVERAGE(C5:H5),2))</f>
        <v/>
      </c>
      <c r="E19" s="283" t="str">
        <f>IF(ISERROR(AVERAGE(C12:J12)),"",ROUND(AVERAGE(C12:J12),2))</f>
        <v/>
      </c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</row>
    <row r="20" spans="1:53" x14ac:dyDescent="0.3">
      <c r="A20" s="171">
        <v>2</v>
      </c>
      <c r="B20" s="67">
        <f>'MODULE 3'!B6</f>
        <v>0</v>
      </c>
      <c r="C20" s="280" t="str">
        <f>IF(ISERROR(AVERAGE(C6:H6,C13:J13)),"",ROUND(AVERAGE(C6:H6,C13:J13),2))</f>
        <v/>
      </c>
      <c r="D20" s="283" t="str">
        <f>IF(ISERROR(AVERAGE(C6:H6)),"",ROUND(AVERAGE(C6:H6),2))</f>
        <v/>
      </c>
      <c r="E20" s="283" t="str">
        <f>IF(ISERROR(AVERAGE(C13:J13)),"",ROUND(AVERAGE(C13:J13),2))</f>
        <v/>
      </c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</row>
    <row r="21" spans="1:53" x14ac:dyDescent="0.3">
      <c r="A21" s="171">
        <v>3</v>
      </c>
      <c r="B21" s="67">
        <f>'MODULE 3'!B7</f>
        <v>0</v>
      </c>
      <c r="C21" s="280" t="str">
        <f>IF(ISERROR(AVERAGE(C7:H7,C14:J14)),"",ROUND(AVERAGE(C7:H7,C14:J14),2))</f>
        <v/>
      </c>
      <c r="D21" s="283" t="str">
        <f>IF(ISERROR(AVERAGE(C7:H7)),"",ROUND(AVERAGE(C7:H7),2))</f>
        <v/>
      </c>
      <c r="E21" s="283" t="str">
        <f>IF(ISERROR(AVERAGE(C14:J14)),"",ROUND(AVERAGE(C14:J14),2))</f>
        <v/>
      </c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</row>
    <row r="22" spans="1:53" x14ac:dyDescent="0.3">
      <c r="A22" s="171">
        <v>4</v>
      </c>
      <c r="B22" s="68">
        <f>'MODULE 3'!B8</f>
        <v>0</v>
      </c>
      <c r="C22" s="281" t="str">
        <f>IF(ISERROR(AVERAGE(C8:H8,C15:J15)),"",ROUND(AVERAGE(C8:H8,C15:J15),2))</f>
        <v/>
      </c>
      <c r="D22" s="284" t="str">
        <f>IF(ISERROR(AVERAGE(C8:H8)),"",ROUND(AVERAGE(C8:H8),2))</f>
        <v/>
      </c>
      <c r="E22" s="284" t="str">
        <f>IF(ISERROR(AVERAGE(C15:J15)),"",ROUND(AVERAGE(C15:J15),2))</f>
        <v/>
      </c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</row>
    <row r="23" spans="1:53" x14ac:dyDescent="0.3">
      <c r="A23" s="172"/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</row>
    <row r="24" spans="1:53" x14ac:dyDescent="0.3">
      <c r="A24" s="172"/>
      <c r="B24" s="275"/>
      <c r="C24" s="98" t="s">
        <v>176</v>
      </c>
      <c r="D24" s="98" t="s">
        <v>177</v>
      </c>
      <c r="E24" s="98" t="s">
        <v>178</v>
      </c>
      <c r="F24" s="98" t="s">
        <v>179</v>
      </c>
      <c r="G24" s="98" t="s">
        <v>180</v>
      </c>
      <c r="H24" s="99" t="s">
        <v>181</v>
      </c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</row>
    <row r="25" spans="1:53" x14ac:dyDescent="0.3">
      <c r="A25" s="172"/>
      <c r="B25" s="276" t="s">
        <v>224</v>
      </c>
      <c r="C25" s="145">
        <f>'CALC MODULE 2.2'!A20</f>
        <v>14</v>
      </c>
      <c r="D25" s="108">
        <f>'CALC MODULE 2.2'!A25</f>
        <v>14</v>
      </c>
      <c r="E25" s="108">
        <f>'CALC MODULE 2.2'!A30</f>
        <v>14</v>
      </c>
      <c r="F25" s="108">
        <f>'CALC MODULE 2.2'!A35</f>
        <v>14</v>
      </c>
      <c r="G25" s="108">
        <f>'CALC MODULE 2.2'!A40</f>
        <v>14</v>
      </c>
      <c r="H25" s="101">
        <f>'CALC MODULE 2.2'!A45</f>
        <v>14</v>
      </c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</row>
    <row r="26" spans="1:53" x14ac:dyDescent="0.3">
      <c r="A26" s="172"/>
      <c r="B26" s="277" t="s">
        <v>235</v>
      </c>
      <c r="C26" s="102">
        <f t="shared" ref="C26:H26" si="0">C25/14</f>
        <v>1</v>
      </c>
      <c r="D26" s="102">
        <f t="shared" si="0"/>
        <v>1</v>
      </c>
      <c r="E26" s="102">
        <f t="shared" si="0"/>
        <v>1</v>
      </c>
      <c r="F26" s="102">
        <f t="shared" si="0"/>
        <v>1</v>
      </c>
      <c r="G26" s="102">
        <f t="shared" si="0"/>
        <v>1</v>
      </c>
      <c r="H26" s="103">
        <f t="shared" si="0"/>
        <v>1</v>
      </c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</row>
    <row r="27" spans="1:53" x14ac:dyDescent="0.3">
      <c r="A27" s="172"/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</row>
    <row r="28" spans="1:53" x14ac:dyDescent="0.3">
      <c r="A28" s="172"/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</row>
    <row r="29" spans="1:53" x14ac:dyDescent="0.3">
      <c r="A29" s="172"/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</row>
    <row r="30" spans="1:53" x14ac:dyDescent="0.3">
      <c r="A30" s="172"/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</row>
    <row r="31" spans="1:53" x14ac:dyDescent="0.3">
      <c r="A31" s="172"/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5"/>
      <c r="AW31" s="255"/>
      <c r="AX31" s="255"/>
      <c r="AY31" s="255"/>
      <c r="AZ31" s="255"/>
      <c r="BA31" s="255"/>
    </row>
    <row r="32" spans="1:53" x14ac:dyDescent="0.3">
      <c r="A32" s="172"/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</row>
    <row r="33" spans="1:53" x14ac:dyDescent="0.3">
      <c r="A33" s="172"/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  <c r="BA33" s="255"/>
    </row>
    <row r="34" spans="1:53" x14ac:dyDescent="0.3">
      <c r="A34" s="172"/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255"/>
    </row>
    <row r="35" spans="1:53" x14ac:dyDescent="0.3">
      <c r="A35" s="172"/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</row>
    <row r="36" spans="1:53" x14ac:dyDescent="0.3">
      <c r="A36" s="172"/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</row>
    <row r="37" spans="1:53" x14ac:dyDescent="0.3">
      <c r="A37" s="172"/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</row>
    <row r="38" spans="1:53" x14ac:dyDescent="0.3">
      <c r="A38" s="172"/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</row>
    <row r="39" spans="1:53" x14ac:dyDescent="0.3">
      <c r="A39" s="172"/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  <c r="AP39" s="255"/>
      <c r="AQ39" s="255"/>
      <c r="AR39" s="255"/>
      <c r="AS39" s="255"/>
      <c r="AT39" s="255"/>
      <c r="AU39" s="255"/>
      <c r="AV39" s="255"/>
      <c r="AW39" s="255"/>
      <c r="AX39" s="255"/>
      <c r="AY39" s="255"/>
      <c r="AZ39" s="255"/>
      <c r="BA39" s="255"/>
    </row>
    <row r="40" spans="1:53" x14ac:dyDescent="0.3">
      <c r="A40" s="172"/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5"/>
      <c r="AP40" s="255"/>
      <c r="AQ40" s="255"/>
      <c r="AR40" s="255"/>
      <c r="AS40" s="255"/>
      <c r="AT40" s="255"/>
      <c r="AU40" s="255"/>
      <c r="AV40" s="255"/>
      <c r="AW40" s="255"/>
      <c r="AX40" s="255"/>
      <c r="AY40" s="255"/>
      <c r="AZ40" s="255"/>
      <c r="BA40" s="255"/>
    </row>
    <row r="41" spans="1:53" x14ac:dyDescent="0.3">
      <c r="A41" s="172"/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</row>
    <row r="42" spans="1:53" x14ac:dyDescent="0.3">
      <c r="A42" s="172"/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</row>
    <row r="43" spans="1:53" x14ac:dyDescent="0.3">
      <c r="A43" s="172"/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</row>
    <row r="44" spans="1:53" x14ac:dyDescent="0.3">
      <c r="A44" s="172"/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  <c r="BA44" s="255"/>
    </row>
    <row r="45" spans="1:53" x14ac:dyDescent="0.3">
      <c r="A45" s="172"/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  <c r="AP45" s="255"/>
      <c r="AQ45" s="255"/>
      <c r="AR45" s="255"/>
      <c r="AS45" s="255"/>
      <c r="AT45" s="255"/>
      <c r="AU45" s="255"/>
      <c r="AV45" s="255"/>
      <c r="AW45" s="255"/>
      <c r="AX45" s="255"/>
      <c r="AY45" s="255"/>
      <c r="AZ45" s="255"/>
      <c r="BA45" s="255"/>
    </row>
    <row r="46" spans="1:53" x14ac:dyDescent="0.3">
      <c r="A46" s="172"/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</row>
    <row r="47" spans="1:53" x14ac:dyDescent="0.3">
      <c r="A47" s="172"/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</row>
    <row r="48" spans="1:53" x14ac:dyDescent="0.3">
      <c r="A48" s="172"/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</row>
    <row r="49" spans="1:53" x14ac:dyDescent="0.3">
      <c r="A49" s="172"/>
      <c r="B49" s="255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</row>
    <row r="50" spans="1:53" x14ac:dyDescent="0.3">
      <c r="A50" s="172"/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</row>
    <row r="51" spans="1:53" x14ac:dyDescent="0.3">
      <c r="A51" s="172"/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</row>
    <row r="52" spans="1:53" x14ac:dyDescent="0.3">
      <c r="A52" s="172"/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55"/>
      <c r="AV52" s="255"/>
      <c r="AW52" s="255"/>
      <c r="AX52" s="255"/>
      <c r="AY52" s="255"/>
      <c r="AZ52" s="255"/>
      <c r="BA52" s="255"/>
    </row>
    <row r="53" spans="1:53" x14ac:dyDescent="0.3">
      <c r="A53" s="172"/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/>
      <c r="AW53" s="255"/>
      <c r="AX53" s="255"/>
      <c r="AY53" s="255"/>
      <c r="AZ53" s="255"/>
      <c r="BA53" s="255"/>
    </row>
    <row r="54" spans="1:53" x14ac:dyDescent="0.3">
      <c r="A54" s="172"/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  <c r="AW54" s="255"/>
      <c r="AX54" s="255"/>
      <c r="AY54" s="255"/>
      <c r="AZ54" s="255"/>
      <c r="BA54" s="255"/>
    </row>
    <row r="55" spans="1:53" x14ac:dyDescent="0.3">
      <c r="A55" s="172"/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  <c r="AZ55" s="255"/>
      <c r="BA55" s="255"/>
    </row>
    <row r="56" spans="1:53" x14ac:dyDescent="0.3">
      <c r="A56" s="172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  <c r="AZ56" s="255"/>
      <c r="BA56" s="255"/>
    </row>
    <row r="57" spans="1:53" x14ac:dyDescent="0.3">
      <c r="A57" s="172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  <c r="AZ57" s="255"/>
      <c r="BA57" s="255"/>
    </row>
    <row r="58" spans="1:53" x14ac:dyDescent="0.3">
      <c r="A58" s="172"/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  <c r="AP58" s="255"/>
      <c r="AQ58" s="255"/>
      <c r="AR58" s="255"/>
      <c r="AS58" s="255"/>
      <c r="AT58" s="255"/>
      <c r="AU58" s="255"/>
      <c r="AV58" s="255"/>
      <c r="AW58" s="255"/>
      <c r="AX58" s="255"/>
      <c r="AY58" s="255"/>
      <c r="AZ58" s="255"/>
      <c r="BA58" s="255"/>
    </row>
    <row r="59" spans="1:53" x14ac:dyDescent="0.3">
      <c r="A59" s="172"/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5"/>
      <c r="AY59" s="255"/>
      <c r="AZ59" s="255"/>
      <c r="BA59" s="255"/>
    </row>
    <row r="60" spans="1:53" x14ac:dyDescent="0.3">
      <c r="A60" s="172"/>
      <c r="B60" s="255"/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255"/>
      <c r="AK60" s="255"/>
      <c r="AL60" s="255"/>
      <c r="AM60" s="255"/>
      <c r="AN60" s="255"/>
      <c r="AO60" s="255"/>
      <c r="AP60" s="255"/>
      <c r="AQ60" s="255"/>
      <c r="AR60" s="255"/>
      <c r="AS60" s="255"/>
      <c r="AT60" s="255"/>
      <c r="AU60" s="255"/>
      <c r="AV60" s="255"/>
      <c r="AW60" s="255"/>
      <c r="AX60" s="255"/>
      <c r="AY60" s="255"/>
      <c r="AZ60" s="255"/>
      <c r="BA60" s="255"/>
    </row>
    <row r="61" spans="1:53" x14ac:dyDescent="0.3">
      <c r="A61" s="172"/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  <c r="AI61" s="255"/>
      <c r="AJ61" s="255"/>
      <c r="AK61" s="255"/>
      <c r="AL61" s="255"/>
      <c r="AM61" s="255"/>
      <c r="AN61" s="255"/>
      <c r="AO61" s="255"/>
      <c r="AP61" s="255"/>
      <c r="AQ61" s="255"/>
      <c r="AR61" s="255"/>
      <c r="AS61" s="255"/>
      <c r="AT61" s="255"/>
      <c r="AU61" s="255"/>
      <c r="AV61" s="255"/>
      <c r="AW61" s="255"/>
      <c r="AX61" s="255"/>
      <c r="AY61" s="255"/>
      <c r="AZ61" s="255"/>
      <c r="BA61" s="255"/>
    </row>
    <row r="62" spans="1:53" x14ac:dyDescent="0.3">
      <c r="A62" s="172"/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5"/>
      <c r="AJ62" s="255"/>
      <c r="AK62" s="255"/>
      <c r="AL62" s="255"/>
      <c r="AM62" s="255"/>
      <c r="AN62" s="255"/>
      <c r="AO62" s="255"/>
      <c r="AP62" s="255"/>
      <c r="AQ62" s="255"/>
      <c r="AR62" s="255"/>
      <c r="AS62" s="255"/>
      <c r="AT62" s="255"/>
      <c r="AU62" s="255"/>
      <c r="AV62" s="255"/>
      <c r="AW62" s="255"/>
      <c r="AX62" s="255"/>
      <c r="AY62" s="255"/>
      <c r="AZ62" s="255"/>
      <c r="BA62" s="255"/>
    </row>
    <row r="63" spans="1:53" x14ac:dyDescent="0.3">
      <c r="A63" s="172"/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  <c r="AI63" s="255"/>
      <c r="AJ63" s="255"/>
      <c r="AK63" s="255"/>
      <c r="AL63" s="255"/>
      <c r="AM63" s="255"/>
      <c r="AN63" s="255"/>
      <c r="AO63" s="255"/>
      <c r="AP63" s="255"/>
      <c r="AQ63" s="255"/>
      <c r="AR63" s="255"/>
      <c r="AS63" s="255"/>
      <c r="AT63" s="255"/>
      <c r="AU63" s="255"/>
      <c r="AV63" s="255"/>
      <c r="AW63" s="255"/>
      <c r="AX63" s="255"/>
      <c r="AY63" s="255"/>
      <c r="AZ63" s="255"/>
      <c r="BA63" s="255"/>
    </row>
    <row r="64" spans="1:53" x14ac:dyDescent="0.3">
      <c r="A64" s="172"/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255"/>
      <c r="AE64" s="255"/>
      <c r="AF64" s="255"/>
      <c r="AG64" s="255"/>
      <c r="AH64" s="255"/>
      <c r="AI64" s="255"/>
      <c r="AJ64" s="255"/>
      <c r="AK64" s="255"/>
      <c r="AL64" s="255"/>
      <c r="AM64" s="255"/>
      <c r="AN64" s="255"/>
      <c r="AO64" s="255"/>
      <c r="AP64" s="255"/>
      <c r="AQ64" s="255"/>
      <c r="AR64" s="255"/>
      <c r="AS64" s="255"/>
      <c r="AT64" s="255"/>
      <c r="AU64" s="255"/>
      <c r="AV64" s="255"/>
      <c r="AW64" s="255"/>
      <c r="AX64" s="255"/>
      <c r="AY64" s="255"/>
      <c r="AZ64" s="255"/>
      <c r="BA64" s="255"/>
    </row>
    <row r="65" spans="1:53" x14ac:dyDescent="0.3">
      <c r="A65" s="172"/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255"/>
      <c r="BA65" s="255"/>
    </row>
    <row r="66" spans="1:53" x14ac:dyDescent="0.3">
      <c r="A66" s="172"/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  <c r="AH66" s="255"/>
      <c r="AI66" s="255"/>
      <c r="AJ66" s="255"/>
      <c r="AK66" s="255"/>
      <c r="AL66" s="255"/>
      <c r="AM66" s="255"/>
      <c r="AN66" s="255"/>
      <c r="AO66" s="255"/>
      <c r="AP66" s="255"/>
      <c r="AQ66" s="255"/>
      <c r="AR66" s="255"/>
      <c r="AS66" s="255"/>
      <c r="AT66" s="255"/>
      <c r="AU66" s="255"/>
      <c r="AV66" s="255"/>
      <c r="AW66" s="255"/>
      <c r="AX66" s="255"/>
      <c r="AY66" s="255"/>
      <c r="AZ66" s="255"/>
      <c r="BA66" s="255"/>
    </row>
    <row r="67" spans="1:53" x14ac:dyDescent="0.3">
      <c r="A67" s="172"/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  <c r="AC67" s="255"/>
      <c r="AD67" s="255"/>
      <c r="AE67" s="255"/>
      <c r="AF67" s="255"/>
      <c r="AG67" s="255"/>
      <c r="AH67" s="255"/>
      <c r="AI67" s="255"/>
      <c r="AJ67" s="255"/>
      <c r="AK67" s="255"/>
      <c r="AL67" s="255"/>
      <c r="AM67" s="255"/>
      <c r="AN67" s="255"/>
      <c r="AO67" s="255"/>
      <c r="AP67" s="255"/>
      <c r="AQ67" s="255"/>
      <c r="AR67" s="255"/>
      <c r="AS67" s="255"/>
      <c r="AT67" s="255"/>
      <c r="AU67" s="255"/>
      <c r="AV67" s="255"/>
      <c r="AW67" s="255"/>
      <c r="AX67" s="255"/>
      <c r="AY67" s="255"/>
      <c r="AZ67" s="255"/>
      <c r="BA67" s="255"/>
    </row>
    <row r="68" spans="1:53" x14ac:dyDescent="0.3">
      <c r="A68" s="172"/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5"/>
      <c r="AM68" s="255"/>
      <c r="AN68" s="255"/>
      <c r="AO68" s="255"/>
      <c r="AP68" s="255"/>
      <c r="AQ68" s="255"/>
      <c r="AR68" s="255"/>
      <c r="AS68" s="255"/>
      <c r="AT68" s="255"/>
      <c r="AU68" s="255"/>
      <c r="AV68" s="255"/>
      <c r="AW68" s="255"/>
      <c r="AX68" s="255"/>
      <c r="AY68" s="255"/>
      <c r="AZ68" s="255"/>
      <c r="BA68" s="255"/>
    </row>
    <row r="69" spans="1:53" x14ac:dyDescent="0.3">
      <c r="A69" s="172"/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  <c r="AA69" s="255"/>
      <c r="AB69" s="255"/>
      <c r="AC69" s="255"/>
      <c r="AD69" s="255"/>
      <c r="AE69" s="255"/>
      <c r="AF69" s="255"/>
      <c r="AG69" s="255"/>
      <c r="AH69" s="255"/>
      <c r="AI69" s="255"/>
      <c r="AJ69" s="255"/>
      <c r="AK69" s="255"/>
      <c r="AL69" s="255"/>
      <c r="AM69" s="255"/>
      <c r="AN69" s="255"/>
      <c r="AO69" s="255"/>
      <c r="AP69" s="255"/>
      <c r="AQ69" s="255"/>
      <c r="AR69" s="255"/>
      <c r="AS69" s="255"/>
      <c r="AT69" s="255"/>
      <c r="AU69" s="255"/>
      <c r="AV69" s="255"/>
      <c r="AW69" s="255"/>
      <c r="AX69" s="255"/>
      <c r="AY69" s="255"/>
      <c r="AZ69" s="255"/>
      <c r="BA69" s="255"/>
    </row>
    <row r="70" spans="1:53" x14ac:dyDescent="0.3">
      <c r="A70" s="172"/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  <c r="Y70" s="255"/>
      <c r="Z70" s="255"/>
      <c r="AA70" s="255"/>
      <c r="AB70" s="255"/>
      <c r="AC70" s="255"/>
      <c r="AD70" s="255"/>
      <c r="AE70" s="255"/>
      <c r="AF70" s="255"/>
      <c r="AG70" s="255"/>
      <c r="AH70" s="255"/>
      <c r="AI70" s="255"/>
      <c r="AJ70" s="255"/>
      <c r="AK70" s="255"/>
      <c r="AL70" s="255"/>
      <c r="AM70" s="255"/>
      <c r="AN70" s="255"/>
      <c r="AO70" s="255"/>
      <c r="AP70" s="255"/>
      <c r="AQ70" s="255"/>
      <c r="AR70" s="255"/>
      <c r="AS70" s="255"/>
      <c r="AT70" s="255"/>
      <c r="AU70" s="255"/>
      <c r="AV70" s="255"/>
      <c r="AW70" s="255"/>
      <c r="AX70" s="255"/>
      <c r="AY70" s="255"/>
      <c r="AZ70" s="255"/>
      <c r="BA70" s="255"/>
    </row>
    <row r="71" spans="1:53" x14ac:dyDescent="0.3">
      <c r="A71" s="172"/>
      <c r="B71" s="255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5"/>
      <c r="AB71" s="255"/>
      <c r="AC71" s="255"/>
      <c r="AD71" s="255"/>
      <c r="AE71" s="255"/>
      <c r="AF71" s="255"/>
      <c r="AG71" s="255"/>
      <c r="AH71" s="255"/>
      <c r="AI71" s="255"/>
      <c r="AJ71" s="255"/>
      <c r="AK71" s="255"/>
      <c r="AL71" s="255"/>
      <c r="AM71" s="255"/>
      <c r="AN71" s="255"/>
      <c r="AO71" s="255"/>
      <c r="AP71" s="255"/>
      <c r="AQ71" s="255"/>
      <c r="AR71" s="255"/>
      <c r="AS71" s="255"/>
      <c r="AT71" s="255"/>
      <c r="AU71" s="255"/>
      <c r="AV71" s="255"/>
      <c r="AW71" s="255"/>
      <c r="AX71" s="255"/>
      <c r="AY71" s="255"/>
      <c r="AZ71" s="255"/>
      <c r="BA71" s="255"/>
    </row>
    <row r="72" spans="1:53" x14ac:dyDescent="0.3">
      <c r="A72" s="172"/>
      <c r="B72" s="255"/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5"/>
      <c r="X72" s="255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255"/>
      <c r="AK72" s="255"/>
      <c r="AL72" s="255"/>
      <c r="AM72" s="255"/>
      <c r="AN72" s="255"/>
      <c r="AO72" s="255"/>
      <c r="AP72" s="255"/>
      <c r="AQ72" s="255"/>
      <c r="AR72" s="255"/>
      <c r="AS72" s="255"/>
      <c r="AT72" s="255"/>
      <c r="AU72" s="255"/>
      <c r="AV72" s="255"/>
      <c r="AW72" s="255"/>
      <c r="AX72" s="255"/>
      <c r="AY72" s="255"/>
      <c r="AZ72" s="255"/>
      <c r="BA72" s="255"/>
    </row>
    <row r="73" spans="1:53" x14ac:dyDescent="0.3">
      <c r="A73" s="172"/>
      <c r="B73" s="255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  <c r="AB73" s="255"/>
      <c r="AC73" s="255"/>
      <c r="AD73" s="255"/>
      <c r="AE73" s="255"/>
      <c r="AF73" s="255"/>
      <c r="AG73" s="255"/>
      <c r="AH73" s="255"/>
      <c r="AI73" s="255"/>
      <c r="AJ73" s="255"/>
      <c r="AK73" s="255"/>
      <c r="AL73" s="255"/>
      <c r="AM73" s="255"/>
      <c r="AN73" s="255"/>
      <c r="AO73" s="255"/>
      <c r="AP73" s="255"/>
      <c r="AQ73" s="255"/>
      <c r="AR73" s="255"/>
      <c r="AS73" s="255"/>
      <c r="AT73" s="255"/>
      <c r="AU73" s="255"/>
      <c r="AV73" s="255"/>
      <c r="AW73" s="255"/>
      <c r="AX73" s="255"/>
      <c r="AY73" s="255"/>
      <c r="AZ73" s="255"/>
      <c r="BA73" s="255"/>
    </row>
    <row r="74" spans="1:53" x14ac:dyDescent="0.3">
      <c r="A74" s="172"/>
      <c r="B74" s="255"/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5"/>
      <c r="AB74" s="255"/>
      <c r="AC74" s="255"/>
      <c r="AD74" s="255"/>
      <c r="AE74" s="255"/>
      <c r="AF74" s="255"/>
      <c r="AG74" s="255"/>
      <c r="AH74" s="255"/>
      <c r="AI74" s="255"/>
      <c r="AJ74" s="255"/>
      <c r="AK74" s="255"/>
      <c r="AL74" s="255"/>
      <c r="AM74" s="255"/>
      <c r="AN74" s="255"/>
      <c r="AO74" s="255"/>
      <c r="AP74" s="255"/>
      <c r="AQ74" s="255"/>
      <c r="AR74" s="255"/>
      <c r="AS74" s="255"/>
      <c r="AT74" s="255"/>
      <c r="AU74" s="255"/>
      <c r="AV74" s="255"/>
      <c r="AW74" s="255"/>
      <c r="AX74" s="255"/>
      <c r="AY74" s="255"/>
      <c r="AZ74" s="255"/>
      <c r="BA74" s="255"/>
    </row>
    <row r="75" spans="1:53" x14ac:dyDescent="0.3">
      <c r="A75" s="172"/>
      <c r="B75" s="255"/>
      <c r="C75" s="255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55"/>
      <c r="X75" s="255"/>
      <c r="Y75" s="255"/>
      <c r="Z75" s="255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255"/>
      <c r="AL75" s="255"/>
      <c r="AM75" s="255"/>
      <c r="AN75" s="255"/>
      <c r="AO75" s="255"/>
      <c r="AP75" s="255"/>
      <c r="AQ75" s="255"/>
      <c r="AR75" s="255"/>
      <c r="AS75" s="255"/>
      <c r="AT75" s="255"/>
      <c r="AU75" s="255"/>
      <c r="AV75" s="255"/>
      <c r="AW75" s="255"/>
      <c r="AX75" s="255"/>
      <c r="AY75" s="255"/>
      <c r="AZ75" s="255"/>
      <c r="BA75" s="255"/>
    </row>
    <row r="76" spans="1:53" x14ac:dyDescent="0.3">
      <c r="A76" s="172"/>
      <c r="B76" s="255"/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  <c r="AA76" s="255"/>
      <c r="AB76" s="255"/>
      <c r="AC76" s="255"/>
      <c r="AD76" s="255"/>
      <c r="AE76" s="255"/>
      <c r="AF76" s="255"/>
      <c r="AG76" s="255"/>
      <c r="AH76" s="255"/>
      <c r="AI76" s="255"/>
      <c r="AJ76" s="255"/>
      <c r="AK76" s="255"/>
      <c r="AL76" s="255"/>
      <c r="AM76" s="255"/>
      <c r="AN76" s="255"/>
      <c r="AO76" s="255"/>
      <c r="AP76" s="255"/>
      <c r="AQ76" s="255"/>
      <c r="AR76" s="255"/>
      <c r="AS76" s="255"/>
      <c r="AT76" s="255"/>
      <c r="AU76" s="255"/>
      <c r="AV76" s="255"/>
      <c r="AW76" s="255"/>
      <c r="AX76" s="255"/>
      <c r="AY76" s="255"/>
      <c r="AZ76" s="255"/>
      <c r="BA76" s="255"/>
    </row>
    <row r="77" spans="1:53" x14ac:dyDescent="0.3">
      <c r="A77" s="172"/>
      <c r="B77" s="255"/>
      <c r="C77" s="255"/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  <c r="Y77" s="255"/>
      <c r="Z77" s="255"/>
      <c r="AA77" s="255"/>
      <c r="AB77" s="255"/>
      <c r="AC77" s="255"/>
      <c r="AD77" s="255"/>
      <c r="AE77" s="255"/>
      <c r="AF77" s="255"/>
      <c r="AG77" s="255"/>
      <c r="AH77" s="255"/>
      <c r="AI77" s="255"/>
      <c r="AJ77" s="255"/>
      <c r="AK77" s="255"/>
      <c r="AL77" s="255"/>
      <c r="AM77" s="255"/>
      <c r="AN77" s="255"/>
      <c r="AO77" s="255"/>
      <c r="AP77" s="255"/>
      <c r="AQ77" s="255"/>
      <c r="AR77" s="255"/>
      <c r="AS77" s="255"/>
      <c r="AT77" s="255"/>
      <c r="AU77" s="255"/>
      <c r="AV77" s="255"/>
      <c r="AW77" s="255"/>
      <c r="AX77" s="255"/>
      <c r="AY77" s="255"/>
      <c r="AZ77" s="255"/>
      <c r="BA77" s="255"/>
    </row>
    <row r="78" spans="1:53" x14ac:dyDescent="0.3">
      <c r="A78" s="172"/>
      <c r="B78" s="255"/>
      <c r="C78" s="255"/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255"/>
      <c r="AD78" s="255"/>
      <c r="AE78" s="255"/>
      <c r="AF78" s="255"/>
      <c r="AG78" s="255"/>
      <c r="AH78" s="255"/>
      <c r="AI78" s="255"/>
      <c r="AJ78" s="255"/>
      <c r="AK78" s="255"/>
      <c r="AL78" s="255"/>
      <c r="AM78" s="255"/>
      <c r="AN78" s="255"/>
      <c r="AO78" s="255"/>
      <c r="AP78" s="255"/>
      <c r="AQ78" s="255"/>
      <c r="AR78" s="255"/>
      <c r="AS78" s="255"/>
      <c r="AT78" s="255"/>
      <c r="AU78" s="255"/>
      <c r="AV78" s="255"/>
      <c r="AW78" s="255"/>
      <c r="AX78" s="255"/>
      <c r="AY78" s="255"/>
      <c r="AZ78" s="255"/>
      <c r="BA78" s="255"/>
    </row>
    <row r="79" spans="1:53" x14ac:dyDescent="0.3">
      <c r="A79" s="172"/>
      <c r="B79" s="255"/>
      <c r="C79" s="255"/>
      <c r="D79" s="255"/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  <c r="Y79" s="255"/>
      <c r="Z79" s="255"/>
      <c r="AA79" s="255"/>
      <c r="AB79" s="255"/>
      <c r="AC79" s="255"/>
      <c r="AD79" s="255"/>
      <c r="AE79" s="255"/>
      <c r="AF79" s="255"/>
      <c r="AG79" s="255"/>
      <c r="AH79" s="255"/>
      <c r="AI79" s="255"/>
      <c r="AJ79" s="255"/>
      <c r="AK79" s="255"/>
      <c r="AL79" s="255"/>
      <c r="AM79" s="255"/>
      <c r="AN79" s="255"/>
      <c r="AO79" s="255"/>
      <c r="AP79" s="255"/>
      <c r="AQ79" s="255"/>
      <c r="AR79" s="255"/>
      <c r="AS79" s="255"/>
      <c r="AT79" s="255"/>
      <c r="AU79" s="255"/>
      <c r="AV79" s="255"/>
      <c r="AW79" s="255"/>
      <c r="AX79" s="255"/>
      <c r="AY79" s="255"/>
      <c r="AZ79" s="255"/>
      <c r="BA79" s="255"/>
    </row>
    <row r="80" spans="1:53" x14ac:dyDescent="0.3">
      <c r="A80" s="172"/>
      <c r="B80" s="255"/>
      <c r="C80" s="255"/>
      <c r="D80" s="255"/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  <c r="Y80" s="255"/>
      <c r="Z80" s="255"/>
      <c r="AA80" s="255"/>
      <c r="AB80" s="255"/>
      <c r="AC80" s="255"/>
      <c r="AD80" s="255"/>
      <c r="AE80" s="255"/>
      <c r="AF80" s="255"/>
      <c r="AG80" s="255"/>
      <c r="AH80" s="255"/>
      <c r="AI80" s="255"/>
      <c r="AJ80" s="255"/>
      <c r="AK80" s="255"/>
      <c r="AL80" s="255"/>
      <c r="AM80" s="255"/>
      <c r="AN80" s="255"/>
      <c r="AO80" s="255"/>
      <c r="AP80" s="255"/>
      <c r="AQ80" s="255"/>
      <c r="AR80" s="255"/>
      <c r="AS80" s="255"/>
      <c r="AT80" s="255"/>
      <c r="AU80" s="255"/>
      <c r="AV80" s="255"/>
      <c r="AW80" s="255"/>
      <c r="AX80" s="255"/>
      <c r="AY80" s="255"/>
      <c r="AZ80" s="255"/>
      <c r="BA80" s="255"/>
    </row>
    <row r="81" spans="1:53" x14ac:dyDescent="0.3">
      <c r="A81" s="172"/>
      <c r="B81" s="255"/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  <c r="AK81" s="255"/>
      <c r="AL81" s="255"/>
      <c r="AM81" s="255"/>
      <c r="AN81" s="255"/>
      <c r="AO81" s="255"/>
      <c r="AP81" s="255"/>
      <c r="AQ81" s="255"/>
      <c r="AR81" s="255"/>
      <c r="AS81" s="255"/>
      <c r="AT81" s="255"/>
      <c r="AU81" s="255"/>
      <c r="AV81" s="255"/>
      <c r="AW81" s="255"/>
      <c r="AX81" s="255"/>
      <c r="AY81" s="255"/>
      <c r="AZ81" s="255"/>
      <c r="BA81" s="255"/>
    </row>
    <row r="82" spans="1:53" x14ac:dyDescent="0.3">
      <c r="A82" s="172"/>
      <c r="B82" s="255"/>
      <c r="C82" s="255"/>
      <c r="D82" s="255"/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  <c r="AJ82" s="255"/>
      <c r="AK82" s="255"/>
      <c r="AL82" s="255"/>
      <c r="AM82" s="255"/>
      <c r="AN82" s="255"/>
      <c r="AO82" s="255"/>
      <c r="AP82" s="255"/>
      <c r="AQ82" s="255"/>
      <c r="AR82" s="255"/>
      <c r="AS82" s="255"/>
      <c r="AT82" s="255"/>
      <c r="AU82" s="255"/>
      <c r="AV82" s="255"/>
      <c r="AW82" s="255"/>
      <c r="AX82" s="255"/>
      <c r="AY82" s="255"/>
      <c r="AZ82" s="255"/>
      <c r="BA82" s="255"/>
    </row>
    <row r="83" spans="1:53" x14ac:dyDescent="0.3">
      <c r="A83" s="172"/>
      <c r="B83" s="255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  <c r="AB83" s="255"/>
      <c r="AC83" s="255"/>
      <c r="AD83" s="255"/>
      <c r="AE83" s="255"/>
      <c r="AF83" s="255"/>
      <c r="AG83" s="255"/>
      <c r="AH83" s="255"/>
      <c r="AI83" s="255"/>
      <c r="AJ83" s="255"/>
      <c r="AK83" s="255"/>
      <c r="AL83" s="255"/>
      <c r="AM83" s="255"/>
      <c r="AN83" s="255"/>
      <c r="AO83" s="255"/>
      <c r="AP83" s="255"/>
      <c r="AQ83" s="255"/>
      <c r="AR83" s="255"/>
      <c r="AS83" s="255"/>
      <c r="AT83" s="255"/>
      <c r="AU83" s="255"/>
      <c r="AV83" s="255"/>
      <c r="AW83" s="255"/>
      <c r="AX83" s="255"/>
      <c r="AY83" s="255"/>
      <c r="AZ83" s="255"/>
      <c r="BA83" s="255"/>
    </row>
    <row r="84" spans="1:53" x14ac:dyDescent="0.3">
      <c r="A84" s="172"/>
      <c r="B84" s="255"/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  <c r="AA84" s="255"/>
      <c r="AB84" s="255"/>
      <c r="AC84" s="255"/>
      <c r="AD84" s="255"/>
      <c r="AE84" s="255"/>
      <c r="AF84" s="255"/>
      <c r="AG84" s="255"/>
      <c r="AH84" s="255"/>
      <c r="AI84" s="255"/>
      <c r="AJ84" s="255"/>
      <c r="AK84" s="255"/>
      <c r="AL84" s="255"/>
      <c r="AM84" s="255"/>
      <c r="AN84" s="255"/>
      <c r="AO84" s="255"/>
      <c r="AP84" s="255"/>
      <c r="AQ84" s="255"/>
      <c r="AR84" s="255"/>
      <c r="AS84" s="255"/>
      <c r="AT84" s="255"/>
      <c r="AU84" s="255"/>
      <c r="AV84" s="255"/>
      <c r="AW84" s="255"/>
      <c r="AX84" s="255"/>
      <c r="AY84" s="255"/>
      <c r="AZ84" s="255"/>
      <c r="BA84" s="255"/>
    </row>
    <row r="85" spans="1:53" x14ac:dyDescent="0.3">
      <c r="A85" s="172"/>
      <c r="B85" s="255"/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255"/>
      <c r="AL85" s="255"/>
      <c r="AM85" s="255"/>
      <c r="AN85" s="255"/>
      <c r="AO85" s="255"/>
      <c r="AP85" s="255"/>
      <c r="AQ85" s="255"/>
      <c r="AR85" s="255"/>
      <c r="AS85" s="255"/>
      <c r="AT85" s="255"/>
      <c r="AU85" s="255"/>
      <c r="AV85" s="255"/>
      <c r="AW85" s="255"/>
      <c r="AX85" s="255"/>
      <c r="AY85" s="255"/>
      <c r="AZ85" s="255"/>
      <c r="BA85" s="255"/>
    </row>
    <row r="86" spans="1:53" x14ac:dyDescent="0.3">
      <c r="A86" s="172"/>
      <c r="B86" s="255"/>
      <c r="C86" s="255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55"/>
      <c r="W86" s="255"/>
      <c r="X86" s="255"/>
      <c r="Y86" s="255"/>
      <c r="Z86" s="255"/>
      <c r="AA86" s="255"/>
      <c r="AB86" s="255"/>
      <c r="AC86" s="255"/>
      <c r="AD86" s="255"/>
      <c r="AE86" s="255"/>
      <c r="AF86" s="255"/>
      <c r="AG86" s="255"/>
      <c r="AH86" s="255"/>
      <c r="AI86" s="255"/>
      <c r="AJ86" s="255"/>
      <c r="AK86" s="255"/>
      <c r="AL86" s="255"/>
      <c r="AM86" s="255"/>
      <c r="AN86" s="255"/>
      <c r="AO86" s="255"/>
      <c r="AP86" s="255"/>
      <c r="AQ86" s="255"/>
      <c r="AR86" s="255"/>
      <c r="AS86" s="255"/>
      <c r="AT86" s="255"/>
      <c r="AU86" s="255"/>
      <c r="AV86" s="255"/>
      <c r="AW86" s="255"/>
      <c r="AX86" s="255"/>
      <c r="AY86" s="255"/>
      <c r="AZ86" s="255"/>
      <c r="BA86" s="255"/>
    </row>
    <row r="87" spans="1:53" x14ac:dyDescent="0.3">
      <c r="A87" s="172"/>
      <c r="B87" s="255"/>
      <c r="C87" s="255"/>
      <c r="D87" s="255"/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/>
      <c r="U87" s="255"/>
      <c r="V87" s="255"/>
      <c r="W87" s="255"/>
      <c r="X87" s="255"/>
      <c r="Y87" s="255"/>
      <c r="Z87" s="255"/>
      <c r="AA87" s="255"/>
      <c r="AB87" s="255"/>
      <c r="AC87" s="255"/>
      <c r="AD87" s="255"/>
      <c r="AE87" s="255"/>
      <c r="AF87" s="255"/>
      <c r="AG87" s="255"/>
      <c r="AH87" s="255"/>
      <c r="AI87" s="255"/>
      <c r="AJ87" s="255"/>
      <c r="AK87" s="255"/>
      <c r="AL87" s="255"/>
      <c r="AM87" s="255"/>
      <c r="AN87" s="255"/>
      <c r="AO87" s="255"/>
      <c r="AP87" s="255"/>
      <c r="AQ87" s="255"/>
      <c r="AR87" s="255"/>
      <c r="AS87" s="255"/>
      <c r="AT87" s="255"/>
      <c r="AU87" s="255"/>
      <c r="AV87" s="255"/>
      <c r="AW87" s="255"/>
      <c r="AX87" s="255"/>
      <c r="AY87" s="255"/>
      <c r="AZ87" s="255"/>
      <c r="BA87" s="255"/>
    </row>
    <row r="88" spans="1:53" x14ac:dyDescent="0.3">
      <c r="A88" s="172"/>
      <c r="B88" s="255"/>
      <c r="C88" s="255"/>
      <c r="D88" s="255"/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A88" s="255"/>
      <c r="AB88" s="255"/>
      <c r="AC88" s="255"/>
      <c r="AD88" s="255"/>
      <c r="AE88" s="255"/>
      <c r="AF88" s="255"/>
      <c r="AG88" s="255"/>
      <c r="AH88" s="255"/>
      <c r="AI88" s="255"/>
      <c r="AJ88" s="255"/>
      <c r="AK88" s="255"/>
      <c r="AL88" s="255"/>
      <c r="AM88" s="255"/>
      <c r="AN88" s="255"/>
      <c r="AO88" s="255"/>
      <c r="AP88" s="255"/>
      <c r="AQ88" s="255"/>
      <c r="AR88" s="255"/>
      <c r="AS88" s="255"/>
      <c r="AT88" s="255"/>
      <c r="AU88" s="255"/>
      <c r="AV88" s="255"/>
      <c r="AW88" s="255"/>
      <c r="AX88" s="255"/>
      <c r="AY88" s="255"/>
      <c r="AZ88" s="255"/>
      <c r="BA88" s="255"/>
    </row>
    <row r="89" spans="1:53" x14ac:dyDescent="0.3">
      <c r="A89" s="172"/>
      <c r="B89" s="255"/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255"/>
      <c r="AE89" s="255"/>
      <c r="AF89" s="255"/>
      <c r="AG89" s="255"/>
      <c r="AH89" s="255"/>
      <c r="AI89" s="255"/>
      <c r="AJ89" s="255"/>
      <c r="AK89" s="255"/>
      <c r="AL89" s="255"/>
      <c r="AM89" s="255"/>
      <c r="AN89" s="255"/>
      <c r="AO89" s="255"/>
      <c r="AP89" s="255"/>
      <c r="AQ89" s="255"/>
      <c r="AR89" s="255"/>
      <c r="AS89" s="255"/>
      <c r="AT89" s="255"/>
      <c r="AU89" s="255"/>
      <c r="AV89" s="255"/>
      <c r="AW89" s="255"/>
      <c r="AX89" s="255"/>
      <c r="AY89" s="255"/>
      <c r="AZ89" s="255"/>
      <c r="BA89" s="255"/>
    </row>
    <row r="90" spans="1:53" x14ac:dyDescent="0.3">
      <c r="A90" s="172"/>
      <c r="B90" s="255"/>
      <c r="C90" s="255"/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5"/>
      <c r="AA90" s="255"/>
      <c r="AB90" s="255"/>
      <c r="AC90" s="255"/>
      <c r="AD90" s="255"/>
      <c r="AE90" s="255"/>
      <c r="AF90" s="255"/>
      <c r="AG90" s="255"/>
      <c r="AH90" s="255"/>
      <c r="AI90" s="255"/>
      <c r="AJ90" s="255"/>
      <c r="AK90" s="255"/>
      <c r="AL90" s="255"/>
      <c r="AM90" s="255"/>
      <c r="AN90" s="255"/>
      <c r="AO90" s="255"/>
      <c r="AP90" s="255"/>
      <c r="AQ90" s="255"/>
      <c r="AR90" s="255"/>
      <c r="AS90" s="255"/>
      <c r="AT90" s="255"/>
      <c r="AU90" s="255"/>
      <c r="AV90" s="255"/>
      <c r="AW90" s="255"/>
      <c r="AX90" s="255"/>
      <c r="AY90" s="255"/>
      <c r="AZ90" s="255"/>
      <c r="BA90" s="255"/>
    </row>
    <row r="91" spans="1:53" x14ac:dyDescent="0.3">
      <c r="A91" s="172"/>
      <c r="B91" s="255"/>
      <c r="C91" s="255"/>
      <c r="D91" s="255"/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5"/>
      <c r="Y91" s="255"/>
      <c r="Z91" s="255"/>
      <c r="AA91" s="255"/>
      <c r="AB91" s="255"/>
      <c r="AC91" s="255"/>
      <c r="AD91" s="255"/>
      <c r="AE91" s="255"/>
      <c r="AF91" s="255"/>
      <c r="AG91" s="255"/>
      <c r="AH91" s="255"/>
      <c r="AI91" s="255"/>
      <c r="AJ91" s="255"/>
      <c r="AK91" s="255"/>
      <c r="AL91" s="255"/>
      <c r="AM91" s="255"/>
      <c r="AN91" s="255"/>
      <c r="AO91" s="255"/>
      <c r="AP91" s="255"/>
      <c r="AQ91" s="255"/>
      <c r="AR91" s="255"/>
      <c r="AS91" s="255"/>
      <c r="AT91" s="255"/>
      <c r="AU91" s="255"/>
      <c r="AV91" s="255"/>
      <c r="AW91" s="255"/>
      <c r="AX91" s="255"/>
      <c r="AY91" s="255"/>
      <c r="AZ91" s="255"/>
      <c r="BA91" s="255"/>
    </row>
    <row r="92" spans="1:53" x14ac:dyDescent="0.3">
      <c r="A92" s="172"/>
      <c r="B92" s="255"/>
      <c r="C92" s="255"/>
      <c r="D92" s="255"/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5"/>
      <c r="AH92" s="255"/>
      <c r="AI92" s="255"/>
      <c r="AJ92" s="255"/>
      <c r="AK92" s="255"/>
      <c r="AL92" s="255"/>
      <c r="AM92" s="255"/>
      <c r="AN92" s="255"/>
      <c r="AO92" s="255"/>
      <c r="AP92" s="255"/>
      <c r="AQ92" s="255"/>
      <c r="AR92" s="255"/>
      <c r="AS92" s="255"/>
      <c r="AT92" s="255"/>
      <c r="AU92" s="255"/>
      <c r="AV92" s="255"/>
      <c r="AW92" s="255"/>
      <c r="AX92" s="255"/>
      <c r="AY92" s="255"/>
      <c r="AZ92" s="255"/>
      <c r="BA92" s="255"/>
    </row>
    <row r="93" spans="1:53" x14ac:dyDescent="0.3">
      <c r="A93" s="172"/>
      <c r="B93" s="255"/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5"/>
      <c r="AA93" s="255"/>
      <c r="AB93" s="255"/>
      <c r="AC93" s="255"/>
      <c r="AD93" s="255"/>
      <c r="AE93" s="255"/>
      <c r="AF93" s="255"/>
      <c r="AG93" s="255"/>
      <c r="AH93" s="255"/>
      <c r="AI93" s="255"/>
      <c r="AJ93" s="255"/>
      <c r="AK93" s="255"/>
      <c r="AL93" s="255"/>
      <c r="AM93" s="255"/>
      <c r="AN93" s="255"/>
      <c r="AO93" s="255"/>
      <c r="AP93" s="255"/>
      <c r="AQ93" s="255"/>
      <c r="AR93" s="255"/>
      <c r="AS93" s="255"/>
      <c r="AT93" s="255"/>
      <c r="AU93" s="255"/>
      <c r="AV93" s="255"/>
      <c r="AW93" s="255"/>
      <c r="AX93" s="255"/>
      <c r="AY93" s="255"/>
      <c r="AZ93" s="255"/>
      <c r="BA93" s="255"/>
    </row>
    <row r="94" spans="1:53" x14ac:dyDescent="0.3">
      <c r="A94" s="172"/>
      <c r="B94" s="255"/>
      <c r="C94" s="255"/>
      <c r="D94" s="255"/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5"/>
      <c r="R94" s="255"/>
      <c r="S94" s="255"/>
      <c r="T94" s="255"/>
      <c r="U94" s="255"/>
      <c r="V94" s="255"/>
      <c r="W94" s="255"/>
      <c r="X94" s="255"/>
      <c r="Y94" s="255"/>
      <c r="Z94" s="255"/>
      <c r="AA94" s="255"/>
      <c r="AB94" s="255"/>
      <c r="AC94" s="255"/>
      <c r="AD94" s="255"/>
      <c r="AE94" s="255"/>
      <c r="AF94" s="255"/>
      <c r="AG94" s="255"/>
      <c r="AH94" s="255"/>
      <c r="AI94" s="255"/>
      <c r="AJ94" s="255"/>
      <c r="AK94" s="255"/>
      <c r="AL94" s="255"/>
      <c r="AM94" s="255"/>
      <c r="AN94" s="255"/>
      <c r="AO94" s="255"/>
      <c r="AP94" s="255"/>
      <c r="AQ94" s="255"/>
      <c r="AR94" s="255"/>
      <c r="AS94" s="255"/>
      <c r="AT94" s="255"/>
      <c r="AU94" s="255"/>
      <c r="AV94" s="255"/>
      <c r="AW94" s="255"/>
      <c r="AX94" s="255"/>
      <c r="AY94" s="255"/>
      <c r="AZ94" s="255"/>
      <c r="BA94" s="255"/>
    </row>
    <row r="95" spans="1:53" x14ac:dyDescent="0.3">
      <c r="A95" s="172"/>
      <c r="B95" s="255"/>
      <c r="C95" s="255"/>
      <c r="D95" s="255"/>
      <c r="E95" s="255"/>
      <c r="F95" s="255"/>
      <c r="G95" s="255"/>
      <c r="H95" s="255"/>
      <c r="I95" s="255"/>
      <c r="J95" s="255"/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255"/>
      <c r="AD95" s="255"/>
      <c r="AE95" s="255"/>
      <c r="AF95" s="255"/>
      <c r="AG95" s="255"/>
      <c r="AH95" s="255"/>
      <c r="AI95" s="255"/>
      <c r="AJ95" s="255"/>
      <c r="AK95" s="255"/>
      <c r="AL95" s="255"/>
      <c r="AM95" s="255"/>
      <c r="AN95" s="255"/>
      <c r="AO95" s="255"/>
      <c r="AP95" s="255"/>
      <c r="AQ95" s="255"/>
      <c r="AR95" s="255"/>
      <c r="AS95" s="255"/>
      <c r="AT95" s="255"/>
      <c r="AU95" s="255"/>
      <c r="AV95" s="255"/>
      <c r="AW95" s="255"/>
      <c r="AX95" s="255"/>
      <c r="AY95" s="255"/>
      <c r="AZ95" s="255"/>
      <c r="BA95" s="255"/>
    </row>
    <row r="96" spans="1:53" x14ac:dyDescent="0.3">
      <c r="A96" s="172"/>
      <c r="B96" s="255"/>
      <c r="C96" s="255"/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5"/>
      <c r="AA96" s="255"/>
      <c r="AB96" s="255"/>
      <c r="AC96" s="255"/>
      <c r="AD96" s="255"/>
      <c r="AE96" s="255"/>
      <c r="AF96" s="255"/>
      <c r="AG96" s="255"/>
      <c r="AH96" s="255"/>
      <c r="AI96" s="255"/>
      <c r="AJ96" s="255"/>
      <c r="AK96" s="255"/>
      <c r="AL96" s="255"/>
      <c r="AM96" s="255"/>
      <c r="AN96" s="255"/>
      <c r="AO96" s="255"/>
      <c r="AP96" s="255"/>
      <c r="AQ96" s="255"/>
      <c r="AR96" s="255"/>
      <c r="AS96" s="255"/>
      <c r="AT96" s="255"/>
      <c r="AU96" s="255"/>
      <c r="AV96" s="255"/>
      <c r="AW96" s="255"/>
      <c r="AX96" s="255"/>
      <c r="AY96" s="255"/>
      <c r="AZ96" s="255"/>
      <c r="BA96" s="255"/>
    </row>
    <row r="97" spans="1:53" x14ac:dyDescent="0.3">
      <c r="A97" s="172"/>
      <c r="B97" s="255"/>
      <c r="C97" s="255"/>
      <c r="D97" s="255"/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55"/>
      <c r="X97" s="255"/>
      <c r="Y97" s="255"/>
      <c r="Z97" s="255"/>
      <c r="AA97" s="255"/>
      <c r="AB97" s="255"/>
      <c r="AC97" s="255"/>
      <c r="AD97" s="255"/>
      <c r="AE97" s="255"/>
      <c r="AF97" s="255"/>
      <c r="AG97" s="255"/>
      <c r="AH97" s="255"/>
      <c r="AI97" s="255"/>
      <c r="AJ97" s="255"/>
      <c r="AK97" s="255"/>
      <c r="AL97" s="255"/>
      <c r="AM97" s="255"/>
      <c r="AN97" s="255"/>
      <c r="AO97" s="255"/>
      <c r="AP97" s="255"/>
      <c r="AQ97" s="255"/>
      <c r="AR97" s="255"/>
      <c r="AS97" s="255"/>
      <c r="AT97" s="255"/>
      <c r="AU97" s="255"/>
      <c r="AV97" s="255"/>
      <c r="AW97" s="255"/>
      <c r="AX97" s="255"/>
      <c r="AY97" s="255"/>
      <c r="AZ97" s="255"/>
      <c r="BA97" s="255"/>
    </row>
    <row r="98" spans="1:53" x14ac:dyDescent="0.3">
      <c r="A98" s="172"/>
      <c r="B98" s="255"/>
      <c r="C98" s="255"/>
      <c r="D98" s="255"/>
      <c r="E98" s="255"/>
      <c r="F98" s="255"/>
      <c r="G98" s="255"/>
      <c r="H98" s="255"/>
      <c r="I98" s="255"/>
      <c r="J98" s="255"/>
      <c r="K98" s="255"/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  <c r="Y98" s="255"/>
      <c r="Z98" s="255"/>
      <c r="AA98" s="255"/>
      <c r="AB98" s="255"/>
      <c r="AC98" s="255"/>
      <c r="AD98" s="255"/>
      <c r="AE98" s="255"/>
      <c r="AF98" s="255"/>
      <c r="AG98" s="255"/>
      <c r="AH98" s="255"/>
      <c r="AI98" s="255"/>
      <c r="AJ98" s="255"/>
      <c r="AK98" s="255"/>
      <c r="AL98" s="255"/>
      <c r="AM98" s="255"/>
      <c r="AN98" s="255"/>
      <c r="AO98" s="255"/>
      <c r="AP98" s="255"/>
      <c r="AQ98" s="255"/>
      <c r="AR98" s="255"/>
      <c r="AS98" s="255"/>
      <c r="AT98" s="255"/>
      <c r="AU98" s="255"/>
      <c r="AV98" s="255"/>
      <c r="AW98" s="255"/>
      <c r="AX98" s="255"/>
      <c r="AY98" s="255"/>
      <c r="AZ98" s="255"/>
      <c r="BA98" s="255"/>
    </row>
    <row r="99" spans="1:53" x14ac:dyDescent="0.3">
      <c r="A99" s="172"/>
      <c r="B99" s="255"/>
      <c r="C99" s="255"/>
      <c r="D99" s="255"/>
      <c r="E99" s="255"/>
      <c r="F99" s="255"/>
      <c r="G99" s="255"/>
      <c r="H99" s="255"/>
      <c r="I99" s="255"/>
      <c r="J99" s="255"/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  <c r="Y99" s="255"/>
      <c r="Z99" s="255"/>
      <c r="AA99" s="255"/>
      <c r="AB99" s="255"/>
      <c r="AC99" s="255"/>
      <c r="AD99" s="255"/>
      <c r="AE99" s="255"/>
      <c r="AF99" s="255"/>
      <c r="AG99" s="255"/>
      <c r="AH99" s="255"/>
      <c r="AI99" s="255"/>
      <c r="AJ99" s="255"/>
      <c r="AK99" s="255"/>
      <c r="AL99" s="255"/>
      <c r="AM99" s="255"/>
      <c r="AN99" s="255"/>
      <c r="AO99" s="255"/>
      <c r="AP99" s="255"/>
      <c r="AQ99" s="255"/>
      <c r="AR99" s="255"/>
      <c r="AS99" s="255"/>
      <c r="AT99" s="255"/>
      <c r="AU99" s="255"/>
      <c r="AV99" s="255"/>
      <c r="AW99" s="255"/>
      <c r="AX99" s="255"/>
      <c r="AY99" s="255"/>
      <c r="AZ99" s="255"/>
      <c r="BA99" s="255"/>
    </row>
    <row r="100" spans="1:53" x14ac:dyDescent="0.3">
      <c r="A100" s="172"/>
      <c r="B100" s="255"/>
      <c r="C100" s="255"/>
      <c r="D100" s="255"/>
      <c r="E100" s="255"/>
      <c r="F100" s="255"/>
      <c r="G100" s="255"/>
      <c r="H100" s="255"/>
      <c r="I100" s="255"/>
      <c r="J100" s="255"/>
      <c r="K100" s="255"/>
      <c r="L100" s="255"/>
      <c r="M100" s="255"/>
      <c r="N100" s="255"/>
      <c r="O100" s="255"/>
      <c r="P100" s="255"/>
      <c r="Q100" s="255"/>
      <c r="R100" s="255"/>
      <c r="S100" s="255"/>
      <c r="T100" s="255"/>
      <c r="U100" s="255"/>
      <c r="V100" s="255"/>
      <c r="W100" s="255"/>
      <c r="X100" s="255"/>
      <c r="Y100" s="255"/>
      <c r="Z100" s="255"/>
      <c r="AA100" s="255"/>
      <c r="AB100" s="255"/>
      <c r="AC100" s="255"/>
      <c r="AD100" s="255"/>
      <c r="AE100" s="255"/>
      <c r="AF100" s="255"/>
      <c r="AG100" s="255"/>
      <c r="AH100" s="255"/>
      <c r="AI100" s="255"/>
      <c r="AJ100" s="255"/>
      <c r="AK100" s="255"/>
      <c r="AL100" s="255"/>
      <c r="AM100" s="255"/>
      <c r="AN100" s="255"/>
      <c r="AO100" s="255"/>
      <c r="AP100" s="255"/>
      <c r="AQ100" s="255"/>
      <c r="AR100" s="255"/>
      <c r="AS100" s="255"/>
      <c r="AT100" s="255"/>
      <c r="AU100" s="255"/>
      <c r="AV100" s="255"/>
      <c r="AW100" s="255"/>
      <c r="AX100" s="255"/>
      <c r="AY100" s="255"/>
      <c r="AZ100" s="255"/>
      <c r="BA100" s="255"/>
    </row>
  </sheetData>
  <sheetProtection password="90F8" sheet="1" objects="1" scenarios="1"/>
  <conditionalFormatting sqref="C26:H26">
    <cfRule type="cellIs" dxfId="17" priority="1" operator="between">
      <formula>0</formula>
      <formula>0.49</formula>
    </cfRule>
    <cfRule type="cellIs" dxfId="16" priority="2" operator="between">
      <formula>0.5</formula>
      <formula>0.75</formula>
    </cfRule>
    <cfRule type="cellIs" dxfId="15" priority="3" operator="between">
      <formula>0.76</formula>
      <formula>1</formula>
    </cfRule>
  </conditionalFormatting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9"/>
  <sheetViews>
    <sheetView zoomScaleNormal="100" workbookViewId="0">
      <selection activeCell="O5" sqref="O5"/>
    </sheetView>
  </sheetViews>
  <sheetFormatPr baseColWidth="10" defaultColWidth="11.44140625" defaultRowHeight="14.4" x14ac:dyDescent="0.3"/>
  <cols>
    <col min="1" max="1" width="15.44140625" style="8" bestFit="1" customWidth="1"/>
    <col min="2" max="9" width="11.44140625" style="8"/>
    <col min="10" max="10" width="28.44140625" style="8" bestFit="1" customWidth="1"/>
    <col min="11" max="12" width="11.44140625" style="8"/>
    <col min="13" max="13" width="20.109375" style="8" bestFit="1" customWidth="1"/>
    <col min="14" max="16" width="11.44140625" style="8"/>
    <col min="17" max="17" width="40.6640625" style="8" bestFit="1" customWidth="1"/>
    <col min="18" max="18" width="39.77734375" style="8" bestFit="1" customWidth="1"/>
    <col min="19" max="19" width="42.77734375" style="8" bestFit="1" customWidth="1"/>
    <col min="20" max="16384" width="11.44140625" style="8"/>
  </cols>
  <sheetData>
    <row r="1" spans="1:21" x14ac:dyDescent="0.3">
      <c r="A1" s="4"/>
      <c r="B1" s="4"/>
      <c r="C1" s="4"/>
      <c r="D1" s="37"/>
      <c r="E1" s="37"/>
      <c r="F1" s="4"/>
      <c r="G1" s="4"/>
      <c r="H1" s="4"/>
      <c r="I1" s="4"/>
      <c r="J1" s="4"/>
      <c r="K1" s="4"/>
      <c r="L1" s="4"/>
      <c r="M1" s="4"/>
    </row>
    <row r="2" spans="1:21" x14ac:dyDescent="0.3">
      <c r="A2" s="4"/>
      <c r="B2" s="4"/>
      <c r="C2" s="4"/>
      <c r="D2" s="4"/>
      <c r="E2" s="4"/>
      <c r="F2" s="4"/>
      <c r="G2" s="4"/>
      <c r="H2" s="37"/>
      <c r="I2" s="37"/>
      <c r="J2" s="37"/>
      <c r="K2" s="37"/>
      <c r="L2" s="37"/>
    </row>
    <row r="3" spans="1:21" x14ac:dyDescent="0.3">
      <c r="A3" s="199" t="str">
        <f>'MODULE 2.2'!B4</f>
        <v>Name / Role</v>
      </c>
      <c r="B3" s="187" t="str">
        <f>'MODULE 2.2'!C4</f>
        <v>2.2.1</v>
      </c>
      <c r="C3" s="187" t="str">
        <f>'MODULE 2.2'!D4</f>
        <v>2.2.2</v>
      </c>
      <c r="D3" s="187" t="str">
        <f>'MODULE 2.2'!E4</f>
        <v>2.2.3</v>
      </c>
      <c r="E3" s="187" t="str">
        <f>'MODULE 2.2'!F4</f>
        <v>2.2.4</v>
      </c>
      <c r="F3" s="187" t="str">
        <f>'MODULE 2.2'!G4</f>
        <v>2.2.5</v>
      </c>
      <c r="G3" s="188" t="str">
        <f>'MODULE 2.2'!H4</f>
        <v>2.2.6</v>
      </c>
      <c r="H3" s="6"/>
      <c r="I3" s="6"/>
      <c r="J3" s="211"/>
      <c r="K3" s="211"/>
      <c r="L3" s="211"/>
      <c r="M3" s="210"/>
      <c r="N3" s="210"/>
      <c r="O3" s="210"/>
      <c r="P3" s="210"/>
      <c r="Q3" s="210"/>
      <c r="R3" s="210"/>
      <c r="S3" s="210"/>
      <c r="T3" s="210"/>
      <c r="U3" s="210"/>
    </row>
    <row r="4" spans="1:21" s="13" customFormat="1" x14ac:dyDescent="0.3">
      <c r="A4" s="471">
        <f>'MODULE 2.2'!B5</f>
        <v>0</v>
      </c>
      <c r="B4" s="472">
        <f>'MODULE 2.2'!C5</f>
        <v>0</v>
      </c>
      <c r="C4" s="472">
        <f>'MODULE 2.2'!D5</f>
        <v>0</v>
      </c>
      <c r="D4" s="472">
        <f>'MODULE 2.2'!E5</f>
        <v>0</v>
      </c>
      <c r="E4" s="472">
        <f>'MODULE 2.2'!F5</f>
        <v>0</v>
      </c>
      <c r="F4" s="472">
        <f>'MODULE 2.2'!G5</f>
        <v>0</v>
      </c>
      <c r="G4" s="473">
        <f>'MODULE 2.2'!H5</f>
        <v>0</v>
      </c>
      <c r="H4" s="472"/>
      <c r="I4" s="472"/>
      <c r="J4" s="474" t="str">
        <f>IF(B4&gt;2,"situations","")</f>
        <v/>
      </c>
      <c r="K4" s="474" t="str">
        <f>IF(C4&gt;2,"gestures/manual signs","")</f>
        <v/>
      </c>
      <c r="L4" s="474" t="str">
        <f>IF(D4&gt;2,"photographs","")</f>
        <v/>
      </c>
      <c r="M4" s="475" t="str">
        <f>IF(E4&gt;2,"pictorial-symbols","")</f>
        <v/>
      </c>
      <c r="N4" s="475" t="str">
        <f>IF(F4&gt;2,"spoken-language","")</f>
        <v/>
      </c>
      <c r="O4" s="475" t="str">
        <f>IF(G4&gt;2,"written-language","")</f>
        <v/>
      </c>
      <c r="P4" s="475"/>
      <c r="Q4" s="475" t="str">
        <f>J4&amp;" "&amp;K4&amp;" "&amp;L4&amp;" "&amp;M4&amp;" "&amp;N4&amp;" "&amp;O4</f>
        <v xml:space="preserve">     </v>
      </c>
      <c r="R4" s="475" t="str">
        <f>TRIM(Q4)</f>
        <v/>
      </c>
      <c r="S4" s="475" t="str">
        <f>SUBSTITUTE(R4," ",", ")</f>
        <v/>
      </c>
      <c r="T4" s="475">
        <v>1</v>
      </c>
      <c r="U4" s="475"/>
    </row>
    <row r="5" spans="1:21" x14ac:dyDescent="0.3">
      <c r="A5" s="200">
        <f>'MODULE 2.2'!B6</f>
        <v>0</v>
      </c>
      <c r="B5" s="6">
        <f>'MODULE 2.2'!C6</f>
        <v>0</v>
      </c>
      <c r="C5" s="6">
        <f>'MODULE 2.2'!D6</f>
        <v>0</v>
      </c>
      <c r="D5" s="6">
        <f>'MODULE 2.2'!E6</f>
        <v>0</v>
      </c>
      <c r="E5" s="6">
        <f>'MODULE 2.2'!F6</f>
        <v>0</v>
      </c>
      <c r="F5" s="6">
        <f>'MODULE 2.2'!G6</f>
        <v>0</v>
      </c>
      <c r="G5" s="201">
        <f>'MODULE 2.2'!H6</f>
        <v>0</v>
      </c>
      <c r="H5" s="6"/>
      <c r="I5" s="6"/>
      <c r="J5" s="211" t="str">
        <f>IF(B5&gt;2,"situations","")</f>
        <v/>
      </c>
      <c r="K5" s="211" t="str">
        <f>IF(C5&gt;2,"gestures/manual signs","")</f>
        <v/>
      </c>
      <c r="L5" s="211" t="str">
        <f>IF(D5&gt;2,"photographs","")</f>
        <v/>
      </c>
      <c r="M5" s="213" t="str">
        <f>IF(E5&gt;2,"pictorial-symbols","")</f>
        <v/>
      </c>
      <c r="N5" s="210" t="str">
        <f>IF(F5&gt;2,"spoken-language","")</f>
        <v/>
      </c>
      <c r="O5" s="210" t="str">
        <f>IF(G5&gt;2,"written-language","")</f>
        <v/>
      </c>
      <c r="P5" s="210"/>
      <c r="Q5" s="476" t="str">
        <f>J5&amp;" "&amp;K5&amp;" "&amp;L5&amp;" "&amp;M5&amp;" "&amp;N5&amp;" "&amp;O5</f>
        <v xml:space="preserve">     </v>
      </c>
      <c r="R5" s="213" t="str">
        <f t="shared" ref="R5:R7" si="0">TRIM(Q5)</f>
        <v/>
      </c>
      <c r="S5" s="213" t="str">
        <f t="shared" ref="S5:S7" si="1">SUBSTITUTE(R5," ",", ")</f>
        <v/>
      </c>
      <c r="T5" s="210">
        <v>2</v>
      </c>
      <c r="U5" s="210"/>
    </row>
    <row r="6" spans="1:21" s="13" customFormat="1" x14ac:dyDescent="0.3">
      <c r="A6" s="471">
        <f>'MODULE 2.2'!B7</f>
        <v>0</v>
      </c>
      <c r="B6" s="472">
        <f>'MODULE 2.2'!C7</f>
        <v>0</v>
      </c>
      <c r="C6" s="472">
        <f>'MODULE 2.2'!D7</f>
        <v>0</v>
      </c>
      <c r="D6" s="472">
        <f>'MODULE 2.2'!E7</f>
        <v>0</v>
      </c>
      <c r="E6" s="472">
        <f>'MODULE 2.2'!F7</f>
        <v>0</v>
      </c>
      <c r="F6" s="472">
        <f>'MODULE 2.2'!G7</f>
        <v>0</v>
      </c>
      <c r="G6" s="473">
        <f>'MODULE 2.2'!H7</f>
        <v>0</v>
      </c>
      <c r="H6" s="472"/>
      <c r="I6" s="472"/>
      <c r="J6" s="474" t="str">
        <f>IF(B6&gt;2,"situations","")</f>
        <v/>
      </c>
      <c r="K6" s="474" t="str">
        <f>IF(C6&gt;2,"gestures/manual signs","")</f>
        <v/>
      </c>
      <c r="L6" s="474" t="str">
        <f>IF(D6&gt;2,"photographs","")</f>
        <v/>
      </c>
      <c r="M6" s="475" t="str">
        <f>IF(E6&gt;2,"pictorial-symbols","")</f>
        <v/>
      </c>
      <c r="N6" s="475" t="str">
        <f>IF(F6&gt;2,"spoken-language","")</f>
        <v/>
      </c>
      <c r="O6" s="475" t="str">
        <f>IF(G6&gt;2,"written-language","")</f>
        <v/>
      </c>
      <c r="P6" s="475"/>
      <c r="Q6" s="475" t="str">
        <f t="shared" ref="Q6:Q7" si="2">J6&amp;" "&amp;K6&amp;" "&amp;L6&amp;" "&amp;M6&amp;" "&amp;N6&amp;" "&amp;O6</f>
        <v xml:space="preserve">     </v>
      </c>
      <c r="R6" s="475" t="str">
        <f t="shared" si="0"/>
        <v/>
      </c>
      <c r="S6" s="475" t="str">
        <f t="shared" si="1"/>
        <v/>
      </c>
      <c r="T6" s="475">
        <v>3</v>
      </c>
      <c r="U6" s="475"/>
    </row>
    <row r="7" spans="1:21" x14ac:dyDescent="0.3">
      <c r="A7" s="202">
        <f>'MODULE 2.2'!B8</f>
        <v>0</v>
      </c>
      <c r="B7" s="203">
        <f>'MODULE 2.2'!C8</f>
        <v>0</v>
      </c>
      <c r="C7" s="203">
        <f>'MODULE 2.2'!D8</f>
        <v>0</v>
      </c>
      <c r="D7" s="203">
        <f>'MODULE 2.2'!E8</f>
        <v>0</v>
      </c>
      <c r="E7" s="203">
        <f>'MODULE 2.2'!F8</f>
        <v>0</v>
      </c>
      <c r="F7" s="203">
        <f>'MODULE 2.2'!G8</f>
        <v>0</v>
      </c>
      <c r="G7" s="204">
        <f>'MODULE 2.2'!H8</f>
        <v>0</v>
      </c>
      <c r="H7" s="6"/>
      <c r="I7" s="6"/>
      <c r="J7" s="211" t="str">
        <f>IF(B7&gt;2,"situations","")</f>
        <v/>
      </c>
      <c r="K7" s="211" t="str">
        <f>IF(C7&gt;2,"gestures/manual signs","")</f>
        <v/>
      </c>
      <c r="L7" s="211" t="str">
        <f>IF(D7&gt;2,"photographs","")</f>
        <v/>
      </c>
      <c r="M7" s="213" t="str">
        <f>IF(E7&gt;2,"pictorial-symbols","")</f>
        <v/>
      </c>
      <c r="N7" s="210" t="str">
        <f>IF(F7&gt;2,"spoken-language","")</f>
        <v/>
      </c>
      <c r="O7" s="210" t="str">
        <f>IF(G7&gt;2,"written-language","")</f>
        <v/>
      </c>
      <c r="P7" s="210"/>
      <c r="Q7" s="213" t="str">
        <f t="shared" si="2"/>
        <v xml:space="preserve">     </v>
      </c>
      <c r="R7" s="213" t="str">
        <f t="shared" si="0"/>
        <v/>
      </c>
      <c r="S7" s="213" t="str">
        <f t="shared" si="1"/>
        <v/>
      </c>
      <c r="T7" s="210">
        <v>4</v>
      </c>
      <c r="U7" s="210"/>
    </row>
    <row r="8" spans="1:21" x14ac:dyDescent="0.3">
      <c r="H8" s="21"/>
    </row>
    <row r="10" spans="1:21" x14ac:dyDescent="0.3">
      <c r="A10" s="199" t="str">
        <f>'MODULE 2.2'!B11</f>
        <v xml:space="preserve">Name / Role </v>
      </c>
      <c r="B10" s="187" t="str">
        <f>'MODULE 2.2'!C11</f>
        <v>2.2.7</v>
      </c>
      <c r="C10" s="187" t="str">
        <f>'MODULE 2.2'!D11</f>
        <v>2.2.8</v>
      </c>
      <c r="D10" s="187" t="str">
        <f>'MODULE 2.2'!E11</f>
        <v>2.2.9</v>
      </c>
      <c r="E10" s="187" t="s">
        <v>61</v>
      </c>
      <c r="F10" s="187" t="s">
        <v>62</v>
      </c>
      <c r="G10" s="187" t="s">
        <v>63</v>
      </c>
      <c r="H10" s="188" t="s">
        <v>64</v>
      </c>
      <c r="I10" s="188" t="s">
        <v>151</v>
      </c>
    </row>
    <row r="11" spans="1:21" x14ac:dyDescent="0.3">
      <c r="A11" s="200">
        <f>'MODULE 2.2'!B12</f>
        <v>0</v>
      </c>
      <c r="B11" s="6">
        <f>'MODULE 2.2'!C12</f>
        <v>0</v>
      </c>
      <c r="C11" s="6">
        <f>'MODULE 2.2'!D12</f>
        <v>0</v>
      </c>
      <c r="D11" s="6">
        <f>'MODULE 2.2'!E12</f>
        <v>0</v>
      </c>
      <c r="E11" s="6">
        <f>'MODULE 2.2'!F12</f>
        <v>0</v>
      </c>
      <c r="F11" s="6">
        <f>'MODULE 2.2'!G12</f>
        <v>0</v>
      </c>
      <c r="G11" s="6">
        <f>'MODULE 2.2'!H12</f>
        <v>0</v>
      </c>
      <c r="H11" s="6">
        <f>'MODULE 2.2'!I12</f>
        <v>0</v>
      </c>
      <c r="I11" s="6">
        <f>'MODULE 2.2'!J12</f>
        <v>0</v>
      </c>
    </row>
    <row r="12" spans="1:21" x14ac:dyDescent="0.3">
      <c r="A12" s="200">
        <f>'MODULE 2.2'!B13</f>
        <v>0</v>
      </c>
      <c r="B12" s="6">
        <f>'MODULE 2.2'!C13</f>
        <v>0</v>
      </c>
      <c r="C12" s="6">
        <f>'MODULE 2.2'!D13</f>
        <v>0</v>
      </c>
      <c r="D12" s="6">
        <f>'MODULE 2.2'!E13</f>
        <v>0</v>
      </c>
      <c r="E12" s="6">
        <f>'MODULE 2.2'!F13</f>
        <v>0</v>
      </c>
      <c r="F12" s="6">
        <f>'MODULE 2.2'!G13</f>
        <v>0</v>
      </c>
      <c r="G12" s="6">
        <f>'MODULE 2.2'!H13</f>
        <v>0</v>
      </c>
      <c r="H12" s="6">
        <f>'MODULE 2.2'!I13</f>
        <v>0</v>
      </c>
      <c r="I12" s="6">
        <f>'MODULE 2.2'!J13</f>
        <v>0</v>
      </c>
    </row>
    <row r="13" spans="1:21" x14ac:dyDescent="0.3">
      <c r="A13" s="200">
        <f>'MODULE 2.2'!B14</f>
        <v>0</v>
      </c>
      <c r="B13" s="6">
        <f>'MODULE 2.2'!C14</f>
        <v>0</v>
      </c>
      <c r="C13" s="6">
        <f>'MODULE 2.2'!D14</f>
        <v>0</v>
      </c>
      <c r="D13" s="6">
        <f>'MODULE 2.2'!E14</f>
        <v>0</v>
      </c>
      <c r="E13" s="6">
        <f>'MODULE 2.2'!F14</f>
        <v>0</v>
      </c>
      <c r="F13" s="6">
        <f>'MODULE 2.2'!G14</f>
        <v>0</v>
      </c>
      <c r="G13" s="6">
        <f>'MODULE 2.2'!H14</f>
        <v>0</v>
      </c>
      <c r="H13" s="6">
        <f>'MODULE 2.2'!I14</f>
        <v>0</v>
      </c>
      <c r="I13" s="6">
        <f>'MODULE 2.2'!J14</f>
        <v>0</v>
      </c>
    </row>
    <row r="14" spans="1:21" x14ac:dyDescent="0.3">
      <c r="A14" s="202">
        <f>'MODULE 2.2'!B15</f>
        <v>0</v>
      </c>
      <c r="B14" s="203">
        <f>'MODULE 2.2'!C15</f>
        <v>0</v>
      </c>
      <c r="C14" s="203">
        <f>'MODULE 2.2'!D15</f>
        <v>0</v>
      </c>
      <c r="D14" s="203">
        <f>'MODULE 2.2'!E15</f>
        <v>0</v>
      </c>
      <c r="E14" s="203">
        <f>'MODULE 2.2'!F15</f>
        <v>0</v>
      </c>
      <c r="F14" s="203">
        <f>'MODULE 2.2'!G15</f>
        <v>0</v>
      </c>
      <c r="G14" s="203">
        <f>'MODULE 2.2'!H15</f>
        <v>0</v>
      </c>
      <c r="H14" s="203">
        <f>'MODULE 2.2'!I15</f>
        <v>0</v>
      </c>
      <c r="I14" s="203">
        <f>'MODULE 2.2'!J15</f>
        <v>0</v>
      </c>
    </row>
    <row r="15" spans="1:21" x14ac:dyDescent="0.3">
      <c r="A15" s="37"/>
      <c r="B15" s="6"/>
      <c r="C15" s="6"/>
      <c r="D15" s="6"/>
      <c r="E15" s="6"/>
      <c r="F15" s="6"/>
    </row>
    <row r="16" spans="1:21" x14ac:dyDescent="0.3">
      <c r="A16" s="35"/>
      <c r="B16" s="35"/>
      <c r="C16" s="35"/>
    </row>
    <row r="17" spans="1:13" x14ac:dyDescent="0.3">
      <c r="A17" s="13" t="s">
        <v>176</v>
      </c>
      <c r="B17" s="13"/>
      <c r="C17" s="13"/>
      <c r="D17" s="35"/>
      <c r="E17" s="35"/>
      <c r="F17" s="35"/>
      <c r="G17" s="35"/>
      <c r="H17" s="36"/>
      <c r="I17" s="36"/>
      <c r="J17" s="36"/>
      <c r="K17" s="36"/>
      <c r="L17" s="36"/>
      <c r="M17" s="36"/>
    </row>
    <row r="18" spans="1:13" x14ac:dyDescent="0.3">
      <c r="A18" s="13"/>
      <c r="B18" s="13">
        <f t="shared" ref="B18:G18" si="3">IF(B4-B5=0,1,0)</f>
        <v>1</v>
      </c>
      <c r="C18" s="13">
        <f t="shared" si="3"/>
        <v>1</v>
      </c>
      <c r="D18" s="13">
        <f t="shared" si="3"/>
        <v>1</v>
      </c>
      <c r="E18" s="13">
        <f t="shared" si="3"/>
        <v>1</v>
      </c>
      <c r="F18" s="13">
        <f t="shared" si="3"/>
        <v>1</v>
      </c>
      <c r="G18" s="13">
        <f t="shared" si="3"/>
        <v>1</v>
      </c>
      <c r="H18" s="36"/>
      <c r="I18" s="36"/>
      <c r="J18" s="36"/>
      <c r="K18" s="36"/>
      <c r="L18" s="36"/>
    </row>
    <row r="19" spans="1:13" x14ac:dyDescent="0.3">
      <c r="A19" s="13"/>
      <c r="B19" s="13">
        <f>IF(B11-B12=0,1,0)</f>
        <v>1</v>
      </c>
      <c r="C19" s="13">
        <f>IF(C11-C12=0,1,0)</f>
        <v>1</v>
      </c>
      <c r="D19" s="13">
        <f>IF(D11-D12=0,1,0)</f>
        <v>1</v>
      </c>
      <c r="E19" s="13">
        <f t="shared" ref="E19:I19" si="4">IF(E11-E12=0,1,0)</f>
        <v>1</v>
      </c>
      <c r="F19" s="13">
        <f t="shared" si="4"/>
        <v>1</v>
      </c>
      <c r="G19" s="13">
        <f t="shared" si="4"/>
        <v>1</v>
      </c>
      <c r="H19" s="13">
        <f t="shared" si="4"/>
        <v>1</v>
      </c>
      <c r="I19" s="13">
        <f t="shared" si="4"/>
        <v>1</v>
      </c>
      <c r="J19" s="36"/>
      <c r="K19" s="36"/>
      <c r="L19" s="36"/>
    </row>
    <row r="20" spans="1:13" x14ac:dyDescent="0.3">
      <c r="A20" s="8">
        <f>SUM(B18:G18,B19:I19)</f>
        <v>14</v>
      </c>
      <c r="H20" s="36"/>
      <c r="I20" s="36"/>
      <c r="J20" s="36"/>
      <c r="K20" s="36"/>
      <c r="L20" s="36"/>
    </row>
    <row r="21" spans="1:13" x14ac:dyDescent="0.3">
      <c r="H21" s="36"/>
      <c r="I21" s="36"/>
      <c r="J21" s="36"/>
      <c r="K21" s="36"/>
      <c r="L21" s="36"/>
    </row>
    <row r="22" spans="1:13" x14ac:dyDescent="0.3">
      <c r="A22" s="14" t="s">
        <v>177</v>
      </c>
      <c r="B22" s="15"/>
      <c r="C22" s="15"/>
      <c r="D22" s="15"/>
      <c r="E22" s="15"/>
      <c r="F22" s="15"/>
      <c r="G22" s="15"/>
      <c r="H22" s="140"/>
      <c r="I22" s="36"/>
      <c r="J22" s="36"/>
      <c r="K22" s="36"/>
      <c r="L22" s="36"/>
    </row>
    <row r="23" spans="1:13" x14ac:dyDescent="0.3">
      <c r="A23" s="33"/>
      <c r="B23" s="21">
        <f t="shared" ref="B23:G23" si="5">IF(B4-B6=0,1,0)</f>
        <v>1</v>
      </c>
      <c r="C23" s="21">
        <f t="shared" si="5"/>
        <v>1</v>
      </c>
      <c r="D23" s="21">
        <f t="shared" si="5"/>
        <v>1</v>
      </c>
      <c r="E23" s="21">
        <f t="shared" si="5"/>
        <v>1</v>
      </c>
      <c r="F23" s="21">
        <f t="shared" si="5"/>
        <v>1</v>
      </c>
      <c r="G23" s="21">
        <f t="shared" si="5"/>
        <v>1</v>
      </c>
      <c r="H23" s="205"/>
      <c r="I23" s="36"/>
      <c r="J23" s="36"/>
      <c r="K23" s="36"/>
      <c r="L23" s="36"/>
    </row>
    <row r="24" spans="1:13" x14ac:dyDescent="0.3">
      <c r="A24" s="17"/>
      <c r="B24" s="18">
        <f>IF(B11-B13=0,1,0)</f>
        <v>1</v>
      </c>
      <c r="C24" s="18">
        <f>IF(C11-C13=0,1,0)</f>
        <v>1</v>
      </c>
      <c r="D24" s="18">
        <f>IF(D11-D13=0,1,0)</f>
        <v>1</v>
      </c>
      <c r="E24" s="18">
        <f t="shared" ref="E24:I24" si="6">IF(E11-E13=0,1,0)</f>
        <v>1</v>
      </c>
      <c r="F24" s="18">
        <f t="shared" si="6"/>
        <v>1</v>
      </c>
      <c r="G24" s="18">
        <f t="shared" si="6"/>
        <v>1</v>
      </c>
      <c r="H24" s="19">
        <f t="shared" si="6"/>
        <v>1</v>
      </c>
      <c r="I24" s="19">
        <f t="shared" si="6"/>
        <v>1</v>
      </c>
      <c r="J24" s="36"/>
      <c r="K24" s="36"/>
      <c r="L24" s="36"/>
    </row>
    <row r="25" spans="1:13" x14ac:dyDescent="0.3">
      <c r="A25" s="8">
        <f>SUM(B23:G23,B24:I24)</f>
        <v>14</v>
      </c>
      <c r="H25" s="36"/>
      <c r="I25" s="36"/>
      <c r="J25" s="36"/>
      <c r="K25" s="36"/>
      <c r="L25" s="36"/>
    </row>
    <row r="26" spans="1:13" x14ac:dyDescent="0.3">
      <c r="H26" s="36"/>
      <c r="I26" s="36"/>
      <c r="J26" s="36"/>
      <c r="K26" s="36"/>
      <c r="L26" s="36"/>
    </row>
    <row r="27" spans="1:13" x14ac:dyDescent="0.3">
      <c r="A27" s="13" t="s">
        <v>178</v>
      </c>
      <c r="B27" s="13"/>
      <c r="C27" s="13"/>
      <c r="D27" s="35"/>
      <c r="E27" s="35"/>
      <c r="F27" s="35"/>
      <c r="G27" s="35"/>
      <c r="H27" s="36"/>
      <c r="I27" s="36"/>
      <c r="J27" s="36"/>
      <c r="K27" s="36"/>
      <c r="L27" s="36"/>
    </row>
    <row r="28" spans="1:13" x14ac:dyDescent="0.3">
      <c r="A28" s="13"/>
      <c r="B28" s="13">
        <f t="shared" ref="B28:G28" si="7">IF(B4-B7=0,1,0)</f>
        <v>1</v>
      </c>
      <c r="C28" s="13">
        <f t="shared" si="7"/>
        <v>1</v>
      </c>
      <c r="D28" s="13">
        <f t="shared" si="7"/>
        <v>1</v>
      </c>
      <c r="E28" s="13">
        <f t="shared" si="7"/>
        <v>1</v>
      </c>
      <c r="F28" s="13">
        <f t="shared" si="7"/>
        <v>1</v>
      </c>
      <c r="G28" s="13">
        <f t="shared" si="7"/>
        <v>1</v>
      </c>
      <c r="H28" s="36"/>
      <c r="I28" s="36"/>
      <c r="J28" s="36"/>
      <c r="K28" s="36"/>
      <c r="L28" s="36"/>
    </row>
    <row r="29" spans="1:13" x14ac:dyDescent="0.3">
      <c r="A29" s="13"/>
      <c r="B29" s="13">
        <f>IF(B11-B14=0,1,0)</f>
        <v>1</v>
      </c>
      <c r="C29" s="13">
        <f>IF(C11-C14=0,1,0)</f>
        <v>1</v>
      </c>
      <c r="D29" s="13">
        <f>IF(D11-D14=0,1,0)</f>
        <v>1</v>
      </c>
      <c r="E29" s="13">
        <f t="shared" ref="E29:I29" si="8">IF(E11-E14=0,1,0)</f>
        <v>1</v>
      </c>
      <c r="F29" s="13">
        <f t="shared" si="8"/>
        <v>1</v>
      </c>
      <c r="G29" s="13">
        <f t="shared" si="8"/>
        <v>1</v>
      </c>
      <c r="H29" s="13">
        <f t="shared" si="8"/>
        <v>1</v>
      </c>
      <c r="I29" s="13">
        <f t="shared" si="8"/>
        <v>1</v>
      </c>
      <c r="J29" s="36"/>
      <c r="K29" s="36"/>
      <c r="L29" s="36"/>
    </row>
    <row r="30" spans="1:13" x14ac:dyDescent="0.3">
      <c r="A30" s="8">
        <f>SUM(B28:G28,B29:I29)</f>
        <v>14</v>
      </c>
      <c r="H30" s="36"/>
      <c r="I30" s="36"/>
      <c r="J30" s="36"/>
      <c r="K30" s="36"/>
      <c r="L30" s="36"/>
    </row>
    <row r="31" spans="1:13" x14ac:dyDescent="0.3">
      <c r="H31" s="36"/>
      <c r="I31" s="36"/>
      <c r="J31" s="36"/>
      <c r="K31" s="36"/>
      <c r="L31" s="36"/>
    </row>
    <row r="32" spans="1:13" x14ac:dyDescent="0.3">
      <c r="A32" s="14" t="s">
        <v>179</v>
      </c>
      <c r="B32" s="15"/>
      <c r="C32" s="15"/>
      <c r="D32" s="15"/>
      <c r="E32" s="15"/>
      <c r="F32" s="15"/>
      <c r="G32" s="15"/>
      <c r="H32" s="140"/>
      <c r="I32" s="36"/>
      <c r="J32" s="36"/>
      <c r="K32" s="36"/>
      <c r="L32" s="36"/>
    </row>
    <row r="33" spans="1:13" x14ac:dyDescent="0.3">
      <c r="A33" s="33"/>
      <c r="B33" s="21">
        <f t="shared" ref="B33:G33" si="9">IF(B5-B6=0,1,0)</f>
        <v>1</v>
      </c>
      <c r="C33" s="21">
        <f t="shared" si="9"/>
        <v>1</v>
      </c>
      <c r="D33" s="21">
        <f t="shared" si="9"/>
        <v>1</v>
      </c>
      <c r="E33" s="21">
        <f t="shared" si="9"/>
        <v>1</v>
      </c>
      <c r="F33" s="21">
        <f t="shared" si="9"/>
        <v>1</v>
      </c>
      <c r="G33" s="21">
        <f t="shared" si="9"/>
        <v>1</v>
      </c>
      <c r="H33" s="205"/>
      <c r="I33" s="36"/>
      <c r="J33" s="36"/>
      <c r="K33" s="36"/>
      <c r="L33" s="36"/>
    </row>
    <row r="34" spans="1:13" x14ac:dyDescent="0.3">
      <c r="A34" s="17"/>
      <c r="B34" s="18">
        <f>IF(B12-B13=0,1,0)</f>
        <v>1</v>
      </c>
      <c r="C34" s="18">
        <f>IF(C12-C13=0,1,0)</f>
        <v>1</v>
      </c>
      <c r="D34" s="18">
        <f>IF(D12-D13=0,1,0)</f>
        <v>1</v>
      </c>
      <c r="E34" s="18">
        <f t="shared" ref="E34:I34" si="10">IF(E12-E13=0,1,0)</f>
        <v>1</v>
      </c>
      <c r="F34" s="18">
        <f t="shared" si="10"/>
        <v>1</v>
      </c>
      <c r="G34" s="18">
        <f t="shared" si="10"/>
        <v>1</v>
      </c>
      <c r="H34" s="19">
        <f t="shared" si="10"/>
        <v>1</v>
      </c>
      <c r="I34" s="19">
        <f t="shared" si="10"/>
        <v>1</v>
      </c>
      <c r="J34" s="36"/>
      <c r="K34" s="36"/>
      <c r="L34" s="36"/>
    </row>
    <row r="35" spans="1:13" x14ac:dyDescent="0.3">
      <c r="A35" s="8">
        <f>SUM(B33:G33,B34:I34)</f>
        <v>14</v>
      </c>
      <c r="H35" s="36"/>
      <c r="I35" s="36"/>
      <c r="J35" s="36"/>
      <c r="K35" s="36"/>
      <c r="L35" s="36"/>
    </row>
    <row r="36" spans="1:13" x14ac:dyDescent="0.3">
      <c r="H36" s="36"/>
      <c r="I36" s="36"/>
      <c r="J36" s="36"/>
      <c r="K36" s="36"/>
      <c r="L36" s="36"/>
    </row>
    <row r="37" spans="1:13" x14ac:dyDescent="0.3">
      <c r="A37" s="13" t="s">
        <v>180</v>
      </c>
      <c r="B37" s="20"/>
      <c r="C37" s="20"/>
      <c r="D37" s="36"/>
      <c r="E37" s="36"/>
      <c r="F37" s="36"/>
      <c r="G37" s="36"/>
      <c r="H37" s="36"/>
      <c r="I37" s="36"/>
      <c r="J37" s="36"/>
      <c r="K37" s="36"/>
      <c r="L37" s="36"/>
    </row>
    <row r="38" spans="1:13" x14ac:dyDescent="0.3">
      <c r="A38" s="13"/>
      <c r="B38" s="20">
        <f t="shared" ref="B38:G38" si="11">IF(B5-B7=0,1,0)</f>
        <v>1</v>
      </c>
      <c r="C38" s="20">
        <f t="shared" si="11"/>
        <v>1</v>
      </c>
      <c r="D38" s="20">
        <f t="shared" si="11"/>
        <v>1</v>
      </c>
      <c r="E38" s="20">
        <f t="shared" si="11"/>
        <v>1</v>
      </c>
      <c r="F38" s="20">
        <f t="shared" si="11"/>
        <v>1</v>
      </c>
      <c r="G38" s="20">
        <f t="shared" si="11"/>
        <v>1</v>
      </c>
      <c r="H38" s="36"/>
      <c r="I38" s="36"/>
      <c r="J38" s="36"/>
      <c r="K38" s="36"/>
      <c r="L38" s="36"/>
    </row>
    <row r="39" spans="1:13" x14ac:dyDescent="0.3">
      <c r="A39" s="13"/>
      <c r="B39" s="20">
        <f>IF(B12-B14=0,1,0)</f>
        <v>1</v>
      </c>
      <c r="C39" s="20">
        <f>IF(C12-C14=0,1,0)</f>
        <v>1</v>
      </c>
      <c r="D39" s="20">
        <f>IF(D12-D14=0,1,0)</f>
        <v>1</v>
      </c>
      <c r="E39" s="20">
        <f t="shared" ref="E39:I39" si="12">IF(E12-E14=0,1,0)</f>
        <v>1</v>
      </c>
      <c r="F39" s="20">
        <f t="shared" si="12"/>
        <v>1</v>
      </c>
      <c r="G39" s="20">
        <f t="shared" si="12"/>
        <v>1</v>
      </c>
      <c r="H39" s="20">
        <f t="shared" si="12"/>
        <v>1</v>
      </c>
      <c r="I39" s="20">
        <f t="shared" si="12"/>
        <v>1</v>
      </c>
      <c r="J39" s="36"/>
      <c r="K39" s="36"/>
      <c r="L39" s="36"/>
    </row>
    <row r="40" spans="1:13" x14ac:dyDescent="0.3">
      <c r="A40" s="8">
        <f>SUM(B38:G38,B39:I39)</f>
        <v>14</v>
      </c>
      <c r="B40" s="21"/>
      <c r="C40" s="21"/>
      <c r="D40" s="21"/>
      <c r="E40" s="21"/>
      <c r="F40" s="21"/>
      <c r="G40" s="21"/>
      <c r="H40" s="36"/>
      <c r="I40" s="36"/>
      <c r="J40" s="36"/>
      <c r="K40" s="36"/>
      <c r="L40" s="36"/>
    </row>
    <row r="41" spans="1:13" x14ac:dyDescent="0.3">
      <c r="B41" s="21"/>
      <c r="C41" s="21"/>
      <c r="D41" s="21"/>
      <c r="E41" s="21"/>
      <c r="F41" s="21"/>
      <c r="G41" s="21"/>
      <c r="H41" s="36"/>
      <c r="I41" s="36"/>
      <c r="J41" s="36"/>
      <c r="K41" s="36"/>
      <c r="L41" s="36"/>
    </row>
    <row r="42" spans="1:13" x14ac:dyDescent="0.3">
      <c r="A42" s="14" t="s">
        <v>181</v>
      </c>
      <c r="B42" s="15"/>
      <c r="C42" s="15"/>
      <c r="D42" s="15"/>
      <c r="E42" s="15"/>
      <c r="F42" s="15"/>
      <c r="G42" s="15"/>
      <c r="H42" s="140"/>
      <c r="I42" s="36"/>
      <c r="J42" s="36"/>
      <c r="K42" s="36"/>
      <c r="L42" s="36"/>
    </row>
    <row r="43" spans="1:13" x14ac:dyDescent="0.3">
      <c r="A43" s="33"/>
      <c r="B43" s="21">
        <f t="shared" ref="B43:G43" si="13">IF(B6-B7=0,1,0)</f>
        <v>1</v>
      </c>
      <c r="C43" s="21">
        <f t="shared" si="13"/>
        <v>1</v>
      </c>
      <c r="D43" s="21">
        <f t="shared" si="13"/>
        <v>1</v>
      </c>
      <c r="E43" s="21">
        <f t="shared" si="13"/>
        <v>1</v>
      </c>
      <c r="F43" s="21">
        <f t="shared" si="13"/>
        <v>1</v>
      </c>
      <c r="G43" s="21">
        <f t="shared" si="13"/>
        <v>1</v>
      </c>
      <c r="H43" s="205"/>
      <c r="I43" s="36"/>
      <c r="J43" s="36"/>
      <c r="K43" s="36"/>
      <c r="L43" s="36"/>
    </row>
    <row r="44" spans="1:13" x14ac:dyDescent="0.3">
      <c r="A44" s="17"/>
      <c r="B44" s="18">
        <f>IF(B13-B14=0,1,0)</f>
        <v>1</v>
      </c>
      <c r="C44" s="18">
        <f>IF(C13-C14=0,1,0)</f>
        <v>1</v>
      </c>
      <c r="D44" s="18">
        <f>IF(D13-D14=0,1,0)</f>
        <v>1</v>
      </c>
      <c r="E44" s="18">
        <f t="shared" ref="E44:I44" si="14">IF(E13-E14=0,1,0)</f>
        <v>1</v>
      </c>
      <c r="F44" s="18">
        <f t="shared" si="14"/>
        <v>1</v>
      </c>
      <c r="G44" s="18">
        <f t="shared" si="14"/>
        <v>1</v>
      </c>
      <c r="H44" s="19">
        <f t="shared" si="14"/>
        <v>1</v>
      </c>
      <c r="I44" s="19">
        <f t="shared" si="14"/>
        <v>1</v>
      </c>
      <c r="J44" s="36"/>
      <c r="K44" s="36"/>
      <c r="L44" s="36"/>
      <c r="M44" s="36"/>
    </row>
    <row r="45" spans="1:13" x14ac:dyDescent="0.3">
      <c r="A45" s="8">
        <f>SUM(B43:G43,B44:I44)</f>
        <v>14</v>
      </c>
      <c r="H45" s="36"/>
      <c r="I45" s="36"/>
      <c r="J45" s="36"/>
      <c r="K45" s="36"/>
      <c r="L45" s="36"/>
      <c r="M45" s="36"/>
    </row>
    <row r="46" spans="1:13" x14ac:dyDescent="0.3">
      <c r="H46" s="36"/>
      <c r="I46" s="36"/>
      <c r="J46" s="36"/>
      <c r="K46" s="36"/>
      <c r="L46" s="36"/>
      <c r="M46" s="36"/>
    </row>
    <row r="47" spans="1:13" x14ac:dyDescent="0.3">
      <c r="H47" s="36"/>
      <c r="I47" s="36"/>
      <c r="J47" s="36"/>
      <c r="K47" s="36"/>
      <c r="L47" s="36"/>
      <c r="M47" s="36"/>
    </row>
    <row r="48" spans="1:13" x14ac:dyDescent="0.3">
      <c r="H48" s="36"/>
      <c r="I48" s="36"/>
      <c r="J48" s="36"/>
      <c r="K48" s="36"/>
      <c r="L48" s="36"/>
      <c r="M48" s="36"/>
    </row>
    <row r="49" spans="8:13" x14ac:dyDescent="0.3">
      <c r="H49" s="36"/>
      <c r="I49" s="36"/>
      <c r="J49" s="36"/>
      <c r="K49" s="36"/>
      <c r="L49" s="36"/>
      <c r="M49" s="36"/>
    </row>
    <row r="50" spans="8:13" x14ac:dyDescent="0.3">
      <c r="H50" s="36"/>
      <c r="I50" s="36"/>
      <c r="J50" s="36"/>
      <c r="K50" s="36"/>
      <c r="L50" s="36"/>
      <c r="M50" s="36"/>
    </row>
    <row r="51" spans="8:13" x14ac:dyDescent="0.3">
      <c r="H51" s="36"/>
      <c r="I51" s="36"/>
      <c r="J51" s="36"/>
      <c r="K51" s="36"/>
      <c r="L51" s="36"/>
      <c r="M51" s="36"/>
    </row>
    <row r="52" spans="8:13" x14ac:dyDescent="0.3">
      <c r="H52" s="36"/>
      <c r="I52" s="36"/>
      <c r="J52" s="36"/>
      <c r="K52" s="36"/>
      <c r="L52" s="36"/>
      <c r="M52" s="36"/>
    </row>
    <row r="53" spans="8:13" x14ac:dyDescent="0.3">
      <c r="H53" s="36"/>
      <c r="I53" s="36"/>
      <c r="J53" s="36"/>
      <c r="K53" s="36"/>
      <c r="L53" s="36"/>
      <c r="M53" s="36"/>
    </row>
    <row r="54" spans="8:13" x14ac:dyDescent="0.3">
      <c r="H54" s="36"/>
      <c r="I54" s="36"/>
      <c r="J54" s="36"/>
      <c r="K54" s="36"/>
      <c r="L54" s="36"/>
      <c r="M54" s="36"/>
    </row>
    <row r="55" spans="8:13" x14ac:dyDescent="0.3">
      <c r="H55" s="36"/>
      <c r="I55" s="36"/>
      <c r="J55" s="36"/>
      <c r="K55" s="36"/>
      <c r="L55" s="36"/>
      <c r="M55" s="36"/>
    </row>
    <row r="56" spans="8:13" x14ac:dyDescent="0.3">
      <c r="H56" s="36"/>
      <c r="I56" s="36"/>
      <c r="J56" s="36"/>
      <c r="K56" s="36"/>
      <c r="L56" s="36"/>
      <c r="M56" s="36"/>
    </row>
    <row r="57" spans="8:13" x14ac:dyDescent="0.3">
      <c r="H57" s="36"/>
      <c r="I57" s="36"/>
      <c r="J57" s="36"/>
      <c r="K57" s="36"/>
      <c r="L57" s="36"/>
      <c r="M57" s="36"/>
    </row>
    <row r="58" spans="8:13" x14ac:dyDescent="0.3">
      <c r="H58" s="36"/>
      <c r="I58" s="36"/>
      <c r="J58" s="36"/>
      <c r="K58" s="36"/>
      <c r="L58" s="36"/>
      <c r="M58" s="36"/>
    </row>
    <row r="59" spans="8:13" x14ac:dyDescent="0.3">
      <c r="H59" s="36"/>
      <c r="I59" s="36"/>
      <c r="J59" s="36"/>
      <c r="K59" s="36"/>
      <c r="L59" s="36"/>
      <c r="M59" s="36"/>
    </row>
    <row r="60" spans="8:13" x14ac:dyDescent="0.3">
      <c r="H60" s="36"/>
      <c r="I60" s="36"/>
      <c r="J60" s="36"/>
      <c r="K60" s="36"/>
      <c r="L60" s="36"/>
      <c r="M60" s="36"/>
    </row>
    <row r="61" spans="8:13" x14ac:dyDescent="0.3">
      <c r="H61" s="36"/>
      <c r="I61" s="36"/>
      <c r="J61" s="36"/>
      <c r="K61" s="36"/>
      <c r="L61" s="36"/>
      <c r="M61" s="36"/>
    </row>
    <row r="62" spans="8:13" x14ac:dyDescent="0.3">
      <c r="H62" s="36"/>
      <c r="I62" s="36"/>
      <c r="J62" s="36"/>
      <c r="K62" s="36"/>
      <c r="L62" s="36"/>
      <c r="M62" s="36"/>
    </row>
    <row r="63" spans="8:13" x14ac:dyDescent="0.3">
      <c r="H63" s="36"/>
      <c r="I63" s="36"/>
      <c r="J63" s="36"/>
      <c r="K63" s="36"/>
      <c r="L63" s="36"/>
      <c r="M63" s="36"/>
    </row>
    <row r="64" spans="8:13" x14ac:dyDescent="0.3">
      <c r="H64" s="36"/>
      <c r="I64" s="36"/>
      <c r="J64" s="36"/>
      <c r="K64" s="36"/>
      <c r="L64" s="36"/>
      <c r="M64" s="36"/>
    </row>
    <row r="65" spans="8:13" x14ac:dyDescent="0.3">
      <c r="H65" s="36"/>
      <c r="I65" s="36"/>
      <c r="J65" s="36"/>
      <c r="K65" s="36"/>
      <c r="L65" s="36"/>
      <c r="M65" s="36"/>
    </row>
    <row r="66" spans="8:13" x14ac:dyDescent="0.3">
      <c r="H66" s="36"/>
      <c r="I66" s="36"/>
      <c r="J66" s="36"/>
      <c r="K66" s="36"/>
      <c r="L66" s="36"/>
      <c r="M66" s="36"/>
    </row>
    <row r="67" spans="8:13" x14ac:dyDescent="0.3">
      <c r="H67" s="36"/>
      <c r="I67" s="36"/>
      <c r="J67" s="36"/>
      <c r="K67" s="36"/>
      <c r="L67" s="36"/>
      <c r="M67" s="36"/>
    </row>
    <row r="68" spans="8:13" x14ac:dyDescent="0.3">
      <c r="H68" s="36"/>
      <c r="I68" s="36"/>
      <c r="J68" s="36"/>
      <c r="K68" s="36"/>
      <c r="L68" s="36"/>
      <c r="M68" s="36"/>
    </row>
    <row r="69" spans="8:13" x14ac:dyDescent="0.3">
      <c r="H69" s="36"/>
      <c r="I69" s="36"/>
      <c r="J69" s="36"/>
      <c r="K69" s="36"/>
      <c r="L69" s="36"/>
      <c r="M69" s="36"/>
    </row>
    <row r="70" spans="8:13" x14ac:dyDescent="0.3">
      <c r="H70" s="36"/>
      <c r="I70" s="36"/>
      <c r="J70" s="36"/>
      <c r="K70" s="36"/>
      <c r="L70" s="36"/>
      <c r="M70" s="36"/>
    </row>
    <row r="71" spans="8:13" x14ac:dyDescent="0.3">
      <c r="H71" s="36"/>
      <c r="I71" s="36"/>
      <c r="J71" s="36"/>
      <c r="K71" s="36"/>
      <c r="L71" s="36"/>
      <c r="M71" s="36"/>
    </row>
    <row r="72" spans="8:13" x14ac:dyDescent="0.3">
      <c r="H72" s="36"/>
      <c r="I72" s="36"/>
      <c r="J72" s="36"/>
      <c r="K72" s="36"/>
      <c r="L72" s="36"/>
      <c r="M72" s="36"/>
    </row>
    <row r="73" spans="8:13" x14ac:dyDescent="0.3">
      <c r="H73" s="36"/>
      <c r="I73" s="36"/>
      <c r="J73" s="36"/>
      <c r="K73" s="36"/>
      <c r="L73" s="36"/>
      <c r="M73" s="36"/>
    </row>
    <row r="74" spans="8:13" x14ac:dyDescent="0.3">
      <c r="H74" s="36"/>
      <c r="I74" s="36"/>
      <c r="J74" s="36"/>
      <c r="K74" s="36"/>
      <c r="L74" s="36"/>
      <c r="M74" s="36"/>
    </row>
    <row r="75" spans="8:13" x14ac:dyDescent="0.3">
      <c r="H75" s="36"/>
      <c r="I75" s="36"/>
      <c r="J75" s="36"/>
      <c r="K75" s="36"/>
      <c r="L75" s="36"/>
      <c r="M75" s="36"/>
    </row>
    <row r="76" spans="8:13" x14ac:dyDescent="0.3">
      <c r="H76" s="36"/>
      <c r="I76" s="36"/>
      <c r="J76" s="36"/>
      <c r="K76" s="36"/>
      <c r="L76" s="36"/>
      <c r="M76" s="36"/>
    </row>
    <row r="77" spans="8:13" x14ac:dyDescent="0.3">
      <c r="H77" s="36"/>
      <c r="I77" s="36"/>
      <c r="J77" s="36"/>
      <c r="K77" s="36"/>
      <c r="L77" s="36"/>
      <c r="M77" s="36"/>
    </row>
    <row r="78" spans="8:13" x14ac:dyDescent="0.3">
      <c r="H78" s="36"/>
      <c r="I78" s="36"/>
      <c r="J78" s="36"/>
      <c r="K78" s="36"/>
      <c r="L78" s="36"/>
      <c r="M78" s="36"/>
    </row>
    <row r="79" spans="8:13" x14ac:dyDescent="0.3">
      <c r="H79" s="36"/>
      <c r="I79" s="36"/>
      <c r="J79" s="36"/>
      <c r="K79" s="36"/>
      <c r="L79" s="36"/>
      <c r="M79" s="36"/>
    </row>
    <row r="80" spans="8:13" x14ac:dyDescent="0.3">
      <c r="H80" s="36"/>
      <c r="I80" s="36"/>
      <c r="J80" s="36"/>
      <c r="K80" s="36"/>
      <c r="L80" s="36"/>
      <c r="M80" s="36"/>
    </row>
    <row r="81" spans="8:13" x14ac:dyDescent="0.3">
      <c r="H81" s="36"/>
      <c r="I81" s="36"/>
      <c r="J81" s="36"/>
      <c r="K81" s="36"/>
      <c r="L81" s="36"/>
      <c r="M81" s="36"/>
    </row>
    <row r="82" spans="8:13" x14ac:dyDescent="0.3">
      <c r="H82" s="36"/>
      <c r="I82" s="36"/>
      <c r="J82" s="36"/>
      <c r="K82" s="36"/>
      <c r="L82" s="36"/>
      <c r="M82" s="36"/>
    </row>
    <row r="83" spans="8:13" x14ac:dyDescent="0.3">
      <c r="H83" s="36"/>
      <c r="I83" s="36"/>
      <c r="J83" s="36"/>
      <c r="K83" s="36"/>
      <c r="L83" s="36"/>
      <c r="M83" s="36"/>
    </row>
    <row r="84" spans="8:13" x14ac:dyDescent="0.3">
      <c r="H84" s="36"/>
      <c r="I84" s="36"/>
      <c r="J84" s="36"/>
      <c r="K84" s="36"/>
      <c r="L84" s="36"/>
      <c r="M84" s="36"/>
    </row>
    <row r="85" spans="8:13" x14ac:dyDescent="0.3">
      <c r="H85" s="36"/>
      <c r="I85" s="36"/>
      <c r="J85" s="36"/>
      <c r="K85" s="36"/>
      <c r="L85" s="36"/>
      <c r="M85" s="36"/>
    </row>
    <row r="86" spans="8:13" x14ac:dyDescent="0.3">
      <c r="H86" s="36"/>
      <c r="I86" s="36"/>
      <c r="J86" s="36"/>
      <c r="K86" s="36"/>
      <c r="L86" s="36"/>
      <c r="M86" s="36"/>
    </row>
    <row r="87" spans="8:13" x14ac:dyDescent="0.3">
      <c r="H87" s="36"/>
      <c r="I87" s="36"/>
      <c r="J87" s="36"/>
      <c r="K87" s="36"/>
      <c r="L87" s="36"/>
      <c r="M87" s="36"/>
    </row>
    <row r="88" spans="8:13" x14ac:dyDescent="0.3">
      <c r="H88" s="36"/>
      <c r="I88" s="36"/>
      <c r="J88" s="36"/>
      <c r="K88" s="36"/>
      <c r="L88" s="36"/>
      <c r="M88" s="36"/>
    </row>
    <row r="89" spans="8:13" x14ac:dyDescent="0.3">
      <c r="H89" s="36"/>
      <c r="I89" s="36"/>
      <c r="J89" s="36"/>
      <c r="K89" s="36"/>
      <c r="L89" s="36"/>
      <c r="M89" s="36"/>
    </row>
    <row r="90" spans="8:13" x14ac:dyDescent="0.3">
      <c r="H90" s="36"/>
      <c r="I90" s="36"/>
      <c r="J90" s="36"/>
      <c r="K90" s="36"/>
      <c r="L90" s="36"/>
      <c r="M90" s="36"/>
    </row>
    <row r="91" spans="8:13" x14ac:dyDescent="0.3">
      <c r="H91" s="36"/>
      <c r="I91" s="36"/>
      <c r="J91" s="36"/>
      <c r="K91" s="36"/>
      <c r="L91" s="36"/>
      <c r="M91" s="36"/>
    </row>
    <row r="92" spans="8:13" x14ac:dyDescent="0.3">
      <c r="H92" s="36"/>
      <c r="I92" s="36"/>
      <c r="J92" s="36"/>
      <c r="K92" s="36"/>
      <c r="L92" s="36"/>
      <c r="M92" s="36"/>
    </row>
    <row r="93" spans="8:13" x14ac:dyDescent="0.3">
      <c r="H93" s="36"/>
      <c r="I93" s="36"/>
      <c r="J93" s="36"/>
      <c r="K93" s="36"/>
      <c r="L93" s="36"/>
      <c r="M93" s="36"/>
    </row>
    <row r="94" spans="8:13" x14ac:dyDescent="0.3">
      <c r="H94" s="36"/>
      <c r="I94" s="36"/>
      <c r="J94" s="36"/>
      <c r="K94" s="36"/>
      <c r="L94" s="36"/>
      <c r="M94" s="36"/>
    </row>
    <row r="95" spans="8:13" x14ac:dyDescent="0.3">
      <c r="H95" s="36"/>
      <c r="I95" s="36"/>
      <c r="J95" s="36"/>
      <c r="K95" s="36"/>
      <c r="L95" s="36"/>
      <c r="M95" s="36"/>
    </row>
    <row r="96" spans="8:13" x14ac:dyDescent="0.3">
      <c r="H96" s="36"/>
      <c r="I96" s="36"/>
      <c r="J96" s="36"/>
      <c r="K96" s="36"/>
      <c r="L96" s="36"/>
      <c r="M96" s="36"/>
    </row>
    <row r="97" spans="8:13" x14ac:dyDescent="0.3">
      <c r="H97" s="36"/>
      <c r="I97" s="36"/>
      <c r="J97" s="36"/>
      <c r="K97" s="36"/>
      <c r="L97" s="36"/>
      <c r="M97" s="36"/>
    </row>
    <row r="98" spans="8:13" x14ac:dyDescent="0.3">
      <c r="H98" s="36"/>
      <c r="I98" s="36"/>
      <c r="J98" s="36"/>
      <c r="K98" s="36"/>
      <c r="L98" s="36"/>
      <c r="M98" s="36"/>
    </row>
    <row r="99" spans="8:13" x14ac:dyDescent="0.3">
      <c r="H99" s="36"/>
      <c r="I99" s="36"/>
      <c r="J99" s="36"/>
      <c r="K99" s="36"/>
      <c r="L99" s="36"/>
      <c r="M99" s="36"/>
    </row>
    <row r="100" spans="8:13" x14ac:dyDescent="0.3">
      <c r="H100" s="36"/>
      <c r="I100" s="36"/>
      <c r="J100" s="36"/>
      <c r="K100" s="36"/>
      <c r="L100" s="36"/>
      <c r="M100" s="36"/>
    </row>
    <row r="101" spans="8:13" x14ac:dyDescent="0.3">
      <c r="H101" s="36"/>
      <c r="I101" s="36"/>
      <c r="J101" s="36"/>
      <c r="K101" s="36"/>
      <c r="L101" s="36"/>
      <c r="M101" s="36"/>
    </row>
    <row r="102" spans="8:13" x14ac:dyDescent="0.3">
      <c r="H102" s="36"/>
      <c r="I102" s="36"/>
      <c r="J102" s="36"/>
      <c r="K102" s="36"/>
      <c r="L102" s="36"/>
      <c r="M102" s="36"/>
    </row>
    <row r="103" spans="8:13" x14ac:dyDescent="0.3">
      <c r="H103" s="36"/>
      <c r="I103" s="36"/>
      <c r="J103" s="36"/>
      <c r="K103" s="36"/>
      <c r="L103" s="36"/>
      <c r="M103" s="36"/>
    </row>
    <row r="104" spans="8:13" x14ac:dyDescent="0.3">
      <c r="H104" s="36"/>
      <c r="I104" s="36"/>
      <c r="J104" s="36"/>
      <c r="K104" s="36"/>
      <c r="L104" s="36"/>
      <c r="M104" s="36"/>
    </row>
    <row r="105" spans="8:13" x14ac:dyDescent="0.3">
      <c r="H105" s="36"/>
      <c r="I105" s="36"/>
      <c r="J105" s="36"/>
      <c r="K105" s="36"/>
      <c r="L105" s="36"/>
      <c r="M105" s="36"/>
    </row>
    <row r="106" spans="8:13" x14ac:dyDescent="0.3">
      <c r="H106" s="36"/>
      <c r="I106" s="36"/>
      <c r="J106" s="36"/>
      <c r="K106" s="36"/>
      <c r="L106" s="36"/>
      <c r="M106" s="36"/>
    </row>
    <row r="107" spans="8:13" x14ac:dyDescent="0.3">
      <c r="H107" s="36"/>
      <c r="I107" s="36"/>
      <c r="J107" s="36"/>
      <c r="K107" s="36"/>
      <c r="L107" s="36"/>
      <c r="M107" s="36"/>
    </row>
    <row r="108" spans="8:13" x14ac:dyDescent="0.3">
      <c r="H108" s="36"/>
      <c r="I108" s="36"/>
      <c r="J108" s="36"/>
      <c r="K108" s="36"/>
      <c r="L108" s="36"/>
      <c r="M108" s="36"/>
    </row>
    <row r="109" spans="8:13" x14ac:dyDescent="0.3">
      <c r="H109" s="36"/>
      <c r="I109" s="36"/>
      <c r="J109" s="36"/>
      <c r="K109" s="36"/>
      <c r="L109" s="36"/>
      <c r="M109" s="36"/>
    </row>
    <row r="110" spans="8:13" x14ac:dyDescent="0.3">
      <c r="H110" s="36"/>
      <c r="I110" s="36"/>
      <c r="J110" s="36"/>
      <c r="K110" s="36"/>
      <c r="L110" s="36"/>
      <c r="M110" s="36"/>
    </row>
    <row r="111" spans="8:13" x14ac:dyDescent="0.3">
      <c r="H111" s="36"/>
      <c r="I111" s="36"/>
      <c r="J111" s="36"/>
      <c r="K111" s="36"/>
      <c r="L111" s="36"/>
      <c r="M111" s="36"/>
    </row>
    <row r="112" spans="8:13" x14ac:dyDescent="0.3">
      <c r="H112" s="36"/>
      <c r="I112" s="36"/>
      <c r="J112" s="36"/>
      <c r="K112" s="36"/>
      <c r="L112" s="36"/>
      <c r="M112" s="36"/>
    </row>
    <row r="113" spans="8:13" x14ac:dyDescent="0.3">
      <c r="H113" s="36"/>
      <c r="I113" s="36"/>
      <c r="J113" s="36"/>
      <c r="K113" s="36"/>
      <c r="L113" s="36"/>
      <c r="M113" s="36"/>
    </row>
    <row r="114" spans="8:13" x14ac:dyDescent="0.3">
      <c r="H114" s="36"/>
      <c r="I114" s="36"/>
      <c r="J114" s="36"/>
      <c r="K114" s="36"/>
      <c r="L114" s="36"/>
      <c r="M114" s="36"/>
    </row>
    <row r="115" spans="8:13" x14ac:dyDescent="0.3">
      <c r="H115" s="36"/>
      <c r="I115" s="36"/>
      <c r="J115" s="36"/>
      <c r="K115" s="36"/>
      <c r="L115" s="36"/>
      <c r="M115" s="36"/>
    </row>
    <row r="116" spans="8:13" x14ac:dyDescent="0.3">
      <c r="H116" s="36"/>
      <c r="I116" s="36"/>
      <c r="J116" s="36"/>
      <c r="K116" s="36"/>
      <c r="L116" s="36"/>
      <c r="M116" s="36"/>
    </row>
    <row r="117" spans="8:13" x14ac:dyDescent="0.3">
      <c r="H117" s="36"/>
      <c r="I117" s="36"/>
      <c r="J117" s="36"/>
      <c r="K117" s="36"/>
      <c r="L117" s="36"/>
      <c r="M117" s="36"/>
    </row>
    <row r="118" spans="8:13" x14ac:dyDescent="0.3">
      <c r="H118" s="36"/>
      <c r="I118" s="36"/>
      <c r="J118" s="36"/>
      <c r="K118" s="36"/>
      <c r="L118" s="36"/>
      <c r="M118" s="36"/>
    </row>
    <row r="119" spans="8:13" x14ac:dyDescent="0.3">
      <c r="H119" s="36"/>
      <c r="I119" s="36"/>
      <c r="J119" s="36"/>
      <c r="K119" s="36"/>
      <c r="L119" s="36"/>
      <c r="M119" s="36"/>
    </row>
    <row r="120" spans="8:13" x14ac:dyDescent="0.3">
      <c r="H120" s="36"/>
      <c r="I120" s="36"/>
      <c r="J120" s="36"/>
      <c r="K120" s="36"/>
      <c r="L120" s="36"/>
      <c r="M120" s="36"/>
    </row>
    <row r="121" spans="8:13" x14ac:dyDescent="0.3">
      <c r="H121" s="36"/>
      <c r="I121" s="36"/>
      <c r="J121" s="36"/>
      <c r="K121" s="36"/>
      <c r="L121" s="36"/>
      <c r="M121" s="36"/>
    </row>
    <row r="122" spans="8:13" x14ac:dyDescent="0.3">
      <c r="H122" s="36"/>
      <c r="I122" s="36"/>
      <c r="J122" s="36"/>
      <c r="K122" s="36"/>
      <c r="L122" s="36"/>
      <c r="M122" s="36"/>
    </row>
    <row r="123" spans="8:13" x14ac:dyDescent="0.3">
      <c r="H123" s="36"/>
      <c r="I123" s="36"/>
      <c r="J123" s="36"/>
      <c r="K123" s="36"/>
      <c r="L123" s="36"/>
      <c r="M123" s="36"/>
    </row>
    <row r="124" spans="8:13" x14ac:dyDescent="0.3">
      <c r="H124" s="36"/>
      <c r="I124" s="36"/>
      <c r="J124" s="36"/>
      <c r="K124" s="36"/>
      <c r="L124" s="36"/>
      <c r="M124" s="36"/>
    </row>
    <row r="125" spans="8:13" x14ac:dyDescent="0.3">
      <c r="H125" s="36"/>
      <c r="I125" s="36"/>
      <c r="J125" s="36"/>
      <c r="K125" s="36"/>
      <c r="L125" s="36"/>
      <c r="M125" s="36"/>
    </row>
    <row r="126" spans="8:13" x14ac:dyDescent="0.3">
      <c r="H126" s="36"/>
      <c r="I126" s="36"/>
      <c r="J126" s="36"/>
      <c r="K126" s="36"/>
      <c r="L126" s="36"/>
      <c r="M126" s="36"/>
    </row>
    <row r="127" spans="8:13" x14ac:dyDescent="0.3">
      <c r="H127" s="36"/>
      <c r="I127" s="36"/>
      <c r="J127" s="36"/>
      <c r="K127" s="36"/>
      <c r="L127" s="36"/>
      <c r="M127" s="36"/>
    </row>
    <row r="128" spans="8:13" x14ac:dyDescent="0.3">
      <c r="H128" s="36"/>
      <c r="I128" s="36"/>
      <c r="J128" s="36"/>
      <c r="K128" s="36"/>
      <c r="L128" s="36"/>
      <c r="M128" s="36"/>
    </row>
    <row r="129" spans="8:13" x14ac:dyDescent="0.3">
      <c r="H129" s="36"/>
      <c r="I129" s="36"/>
      <c r="J129" s="36"/>
      <c r="K129" s="36"/>
      <c r="L129" s="36"/>
      <c r="M129" s="36"/>
    </row>
    <row r="130" spans="8:13" x14ac:dyDescent="0.3">
      <c r="H130" s="36"/>
      <c r="I130" s="36"/>
      <c r="J130" s="36"/>
      <c r="K130" s="36"/>
      <c r="L130" s="36"/>
      <c r="M130" s="36"/>
    </row>
    <row r="131" spans="8:13" x14ac:dyDescent="0.3">
      <c r="H131" s="36"/>
      <c r="I131" s="36"/>
      <c r="J131" s="36"/>
      <c r="K131" s="36"/>
      <c r="L131" s="36"/>
      <c r="M131" s="36"/>
    </row>
    <row r="132" spans="8:13" x14ac:dyDescent="0.3">
      <c r="H132" s="36"/>
      <c r="I132" s="36"/>
      <c r="J132" s="36"/>
      <c r="K132" s="36"/>
      <c r="L132" s="36"/>
      <c r="M132" s="36"/>
    </row>
    <row r="133" spans="8:13" x14ac:dyDescent="0.3">
      <c r="H133" s="36"/>
      <c r="I133" s="36"/>
      <c r="J133" s="36"/>
      <c r="K133" s="36"/>
      <c r="L133" s="36"/>
      <c r="M133" s="36"/>
    </row>
    <row r="134" spans="8:13" x14ac:dyDescent="0.3">
      <c r="H134" s="36"/>
      <c r="I134" s="36"/>
      <c r="J134" s="36"/>
      <c r="K134" s="36"/>
      <c r="L134" s="36"/>
      <c r="M134" s="36"/>
    </row>
    <row r="135" spans="8:13" x14ac:dyDescent="0.3">
      <c r="H135" s="36"/>
      <c r="I135" s="36"/>
      <c r="J135" s="36"/>
      <c r="K135" s="36"/>
      <c r="L135" s="36"/>
      <c r="M135" s="36"/>
    </row>
    <row r="136" spans="8:13" x14ac:dyDescent="0.3">
      <c r="H136" s="36"/>
      <c r="I136" s="36"/>
      <c r="J136" s="36"/>
      <c r="K136" s="36"/>
      <c r="L136" s="36"/>
      <c r="M136" s="36"/>
    </row>
    <row r="137" spans="8:13" x14ac:dyDescent="0.3">
      <c r="H137" s="36"/>
      <c r="I137" s="36"/>
      <c r="J137" s="36"/>
      <c r="K137" s="36"/>
      <c r="L137" s="36"/>
      <c r="M137" s="36"/>
    </row>
    <row r="138" spans="8:13" x14ac:dyDescent="0.3">
      <c r="H138" s="36"/>
      <c r="I138" s="36"/>
      <c r="J138" s="36"/>
      <c r="K138" s="36"/>
      <c r="L138" s="36"/>
      <c r="M138" s="36"/>
    </row>
    <row r="139" spans="8:13" x14ac:dyDescent="0.3">
      <c r="H139" s="36"/>
      <c r="I139" s="36"/>
      <c r="J139" s="36"/>
      <c r="K139" s="36"/>
      <c r="L139" s="36"/>
      <c r="M139" s="36"/>
    </row>
  </sheetData>
  <sheetProtection selectLockedCells="1" selectUnlockedCells="1"/>
  <pageMargins left="0.7" right="0.7" top="0.78740157499999996" bottom="0.78740157499999996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Z100"/>
  <sheetViews>
    <sheetView zoomScaleNormal="100" workbookViewId="0">
      <selection activeCell="C18" sqref="C18"/>
    </sheetView>
  </sheetViews>
  <sheetFormatPr baseColWidth="10" defaultColWidth="11.44140625" defaultRowHeight="14.4" x14ac:dyDescent="0.3"/>
  <cols>
    <col min="1" max="1" width="38.44140625" style="79" bestFit="1" customWidth="1"/>
    <col min="2" max="2" width="43" style="40" bestFit="1" customWidth="1"/>
    <col min="3" max="14" width="9.77734375" style="40" customWidth="1"/>
    <col min="15" max="16384" width="11.44140625" style="40"/>
  </cols>
  <sheetData>
    <row r="1" spans="1:52" x14ac:dyDescent="0.3">
      <c r="A1" s="169" t="s">
        <v>188</v>
      </c>
      <c r="B1" s="255"/>
      <c r="C1" s="256" t="s">
        <v>170</v>
      </c>
      <c r="D1" s="258" t="s">
        <v>159</v>
      </c>
      <c r="E1" s="258" t="s">
        <v>158</v>
      </c>
      <c r="F1" s="259" t="s">
        <v>157</v>
      </c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</row>
    <row r="2" spans="1:52" x14ac:dyDescent="0.3">
      <c r="A2" s="169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</row>
    <row r="3" spans="1:52" ht="15" thickBot="1" x14ac:dyDescent="0.35">
      <c r="A3" s="551" t="s">
        <v>189</v>
      </c>
      <c r="B3" s="255"/>
      <c r="C3" s="255"/>
      <c r="D3" s="255"/>
      <c r="E3" s="255"/>
      <c r="F3" s="255"/>
      <c r="G3" s="255"/>
      <c r="H3" s="255"/>
      <c r="I3" s="261"/>
      <c r="J3" s="261"/>
      <c r="K3" s="261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</row>
    <row r="4" spans="1:52" s="76" customFormat="1" x14ac:dyDescent="0.3">
      <c r="A4" s="170"/>
      <c r="B4" s="123" t="s">
        <v>172</v>
      </c>
      <c r="C4" s="121" t="s">
        <v>109</v>
      </c>
      <c r="D4" s="121" t="s">
        <v>110</v>
      </c>
      <c r="E4" s="121" t="s">
        <v>111</v>
      </c>
      <c r="F4" s="121" t="s">
        <v>112</v>
      </c>
      <c r="G4" s="121" t="s">
        <v>113</v>
      </c>
      <c r="H4" s="122" t="s">
        <v>114</v>
      </c>
      <c r="I4" s="269"/>
      <c r="J4" s="269"/>
      <c r="K4" s="269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</row>
    <row r="5" spans="1:52" x14ac:dyDescent="0.3">
      <c r="A5" s="167">
        <v>1</v>
      </c>
      <c r="B5" s="110">
        <f>'MODULE 3'!B5</f>
        <v>0</v>
      </c>
      <c r="C5" s="115"/>
      <c r="D5" s="115"/>
      <c r="E5" s="115"/>
      <c r="F5" s="115"/>
      <c r="G5" s="115"/>
      <c r="H5" s="116"/>
      <c r="I5" s="268"/>
      <c r="J5" s="268"/>
      <c r="K5" s="268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</row>
    <row r="6" spans="1:52" x14ac:dyDescent="0.3">
      <c r="A6" s="167">
        <v>2</v>
      </c>
      <c r="B6" s="112">
        <f>'MODULE 3'!B6</f>
        <v>0</v>
      </c>
      <c r="C6" s="117"/>
      <c r="D6" s="117"/>
      <c r="E6" s="117"/>
      <c r="F6" s="117"/>
      <c r="G6" s="117"/>
      <c r="H6" s="118"/>
      <c r="I6" s="268"/>
      <c r="J6" s="268"/>
      <c r="K6" s="268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</row>
    <row r="7" spans="1:52" x14ac:dyDescent="0.3">
      <c r="A7" s="167">
        <v>3</v>
      </c>
      <c r="B7" s="110">
        <f>'MODULE 3'!B7</f>
        <v>0</v>
      </c>
      <c r="C7" s="115"/>
      <c r="D7" s="115"/>
      <c r="E7" s="115"/>
      <c r="F7" s="115"/>
      <c r="G7" s="115"/>
      <c r="H7" s="116"/>
      <c r="I7" s="268"/>
      <c r="J7" s="268"/>
      <c r="K7" s="268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</row>
    <row r="8" spans="1:52" ht="15" thickBot="1" x14ac:dyDescent="0.35">
      <c r="A8" s="167">
        <v>4</v>
      </c>
      <c r="B8" s="113">
        <f>'MODULE 3'!B8</f>
        <v>0</v>
      </c>
      <c r="C8" s="119"/>
      <c r="D8" s="119"/>
      <c r="E8" s="119"/>
      <c r="F8" s="119"/>
      <c r="G8" s="119"/>
      <c r="H8" s="120"/>
      <c r="I8" s="268"/>
      <c r="J8" s="268"/>
      <c r="K8" s="268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</row>
    <row r="9" spans="1:52" x14ac:dyDescent="0.3">
      <c r="A9" s="168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</row>
    <row r="10" spans="1:52" ht="15" thickBot="1" x14ac:dyDescent="0.35">
      <c r="A10" s="551" t="s">
        <v>190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</row>
    <row r="11" spans="1:52" x14ac:dyDescent="0.3">
      <c r="A11" s="168"/>
      <c r="B11" s="123" t="s">
        <v>172</v>
      </c>
      <c r="C11" s="121" t="s">
        <v>115</v>
      </c>
      <c r="D11" s="121" t="s">
        <v>116</v>
      </c>
      <c r="E11" s="121" t="s">
        <v>117</v>
      </c>
      <c r="F11" s="121" t="s">
        <v>118</v>
      </c>
      <c r="G11" s="121" t="s">
        <v>119</v>
      </c>
      <c r="H11" s="121" t="s">
        <v>120</v>
      </c>
      <c r="I11" s="121" t="s">
        <v>121</v>
      </c>
      <c r="J11" s="122" t="s">
        <v>122</v>
      </c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</row>
    <row r="12" spans="1:52" x14ac:dyDescent="0.3">
      <c r="A12" s="167">
        <v>1</v>
      </c>
      <c r="B12" s="110">
        <f>'MODULE 3'!B12</f>
        <v>0</v>
      </c>
      <c r="C12" s="115"/>
      <c r="D12" s="115"/>
      <c r="E12" s="115"/>
      <c r="F12" s="115"/>
      <c r="G12" s="115"/>
      <c r="H12" s="115"/>
      <c r="I12" s="115"/>
      <c r="J12" s="116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</row>
    <row r="13" spans="1:52" x14ac:dyDescent="0.3">
      <c r="A13" s="167">
        <v>2</v>
      </c>
      <c r="B13" s="112">
        <f>'MODULE 3'!B13</f>
        <v>0</v>
      </c>
      <c r="C13" s="117"/>
      <c r="D13" s="117"/>
      <c r="E13" s="117"/>
      <c r="F13" s="117"/>
      <c r="G13" s="117"/>
      <c r="H13" s="117"/>
      <c r="I13" s="117"/>
      <c r="J13" s="118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</row>
    <row r="14" spans="1:52" x14ac:dyDescent="0.3">
      <c r="A14" s="167">
        <v>3</v>
      </c>
      <c r="B14" s="110">
        <f>'MODULE 3'!B14</f>
        <v>0</v>
      </c>
      <c r="C14" s="115"/>
      <c r="D14" s="115"/>
      <c r="E14" s="115"/>
      <c r="F14" s="115"/>
      <c r="G14" s="115"/>
      <c r="H14" s="115"/>
      <c r="I14" s="115"/>
      <c r="J14" s="116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</row>
    <row r="15" spans="1:52" ht="15" thickBot="1" x14ac:dyDescent="0.35">
      <c r="A15" s="167">
        <v>4</v>
      </c>
      <c r="B15" s="113">
        <f>'MODULE 3'!B15</f>
        <v>0</v>
      </c>
      <c r="C15" s="119"/>
      <c r="D15" s="119"/>
      <c r="E15" s="119"/>
      <c r="F15" s="119"/>
      <c r="G15" s="119"/>
      <c r="H15" s="119"/>
      <c r="I15" s="119"/>
      <c r="J15" s="120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</row>
    <row r="16" spans="1:52" x14ac:dyDescent="0.3">
      <c r="A16" s="168"/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</row>
    <row r="17" spans="1:52" x14ac:dyDescent="0.3">
      <c r="A17" s="168"/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</row>
    <row r="18" spans="1:52" x14ac:dyDescent="0.3">
      <c r="A18" s="22" t="s">
        <v>191</v>
      </c>
      <c r="B18" s="278" t="s">
        <v>171</v>
      </c>
      <c r="C18" s="279" t="s">
        <v>272</v>
      </c>
      <c r="D18" s="282" t="s">
        <v>269</v>
      </c>
      <c r="E18" s="282" t="s">
        <v>270</v>
      </c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</row>
    <row r="19" spans="1:52" x14ac:dyDescent="0.3">
      <c r="A19" s="167">
        <v>1</v>
      </c>
      <c r="B19" s="67">
        <f>B5</f>
        <v>0</v>
      </c>
      <c r="C19" s="280" t="str">
        <f>IF(ISERROR(AVERAGE(C5:H5,C12:J12)),"",ROUND(AVERAGE(C5:H5,C12:J12),2))</f>
        <v/>
      </c>
      <c r="D19" s="285" t="str">
        <f>IF(ISERROR(AVERAGE(C5:H5)),"",ROUND(AVERAGE(C5:H5),2))</f>
        <v/>
      </c>
      <c r="E19" s="285" t="str">
        <f>IF(ISERROR(AVERAGE(C12:J12)),"",ROUND(AVERAGE(C12:J12),2))</f>
        <v/>
      </c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</row>
    <row r="20" spans="1:52" x14ac:dyDescent="0.3">
      <c r="A20" s="167">
        <v>2</v>
      </c>
      <c r="B20" s="67">
        <f>B6</f>
        <v>0</v>
      </c>
      <c r="C20" s="280" t="str">
        <f>IF(ISERROR(AVERAGE(C6:H6,C13:J13)),"",ROUND(AVERAGE(C6:H6,C13:J13),2))</f>
        <v/>
      </c>
      <c r="D20" s="285" t="str">
        <f>IF(ISERROR(AVERAGE(C6:H6)),"",ROUND(AVERAGE(C6:H6),2))</f>
        <v/>
      </c>
      <c r="E20" s="285" t="str">
        <f>IF(ISERROR(AVERAGE(C13:J13)),"",ROUND(AVERAGE(C13:J13),2))</f>
        <v/>
      </c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</row>
    <row r="21" spans="1:52" x14ac:dyDescent="0.3">
      <c r="A21" s="167">
        <v>3</v>
      </c>
      <c r="B21" s="67">
        <f>B7</f>
        <v>0</v>
      </c>
      <c r="C21" s="280" t="str">
        <f>IF(ISERROR(AVERAGE(C7:H7,C14:J14)),"",ROUND(AVERAGE(C7:H7,C14:J14),2))</f>
        <v/>
      </c>
      <c r="D21" s="285" t="str">
        <f>IF(ISERROR(AVERAGE(C7:H7)),"",ROUND(AVERAGE(C7:H7),2))</f>
        <v/>
      </c>
      <c r="E21" s="285" t="str">
        <f>IF(ISERROR(AVERAGE(C14:J14)),"",ROUND(AVERAGE(C14:J14),2))</f>
        <v/>
      </c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</row>
    <row r="22" spans="1:52" x14ac:dyDescent="0.3">
      <c r="A22" s="167">
        <v>4</v>
      </c>
      <c r="B22" s="68">
        <f>B8</f>
        <v>0</v>
      </c>
      <c r="C22" s="281" t="str">
        <f>IF(ISERROR(AVERAGE(C8:H8,C15:J15)),"",ROUND(AVERAGE(C8:H8,C15:J15),2))</f>
        <v/>
      </c>
      <c r="D22" s="286" t="str">
        <f>IF(ISERROR(AVERAGE(C8:H8)),"",ROUND(AVERAGE(C8:H8),2))</f>
        <v/>
      </c>
      <c r="E22" s="286" t="str">
        <f>IF(ISERROR(AVERAGE(C15:J15)),"",ROUND(AVERAGE(C15:J15),2))</f>
        <v/>
      </c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</row>
    <row r="23" spans="1:52" x14ac:dyDescent="0.3">
      <c r="A23" s="168"/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</row>
    <row r="24" spans="1:52" x14ac:dyDescent="0.3">
      <c r="A24" s="168"/>
      <c r="B24" s="275"/>
      <c r="C24" s="98" t="s">
        <v>176</v>
      </c>
      <c r="D24" s="98" t="s">
        <v>177</v>
      </c>
      <c r="E24" s="98" t="s">
        <v>178</v>
      </c>
      <c r="F24" s="98" t="s">
        <v>179</v>
      </c>
      <c r="G24" s="98" t="s">
        <v>180</v>
      </c>
      <c r="H24" s="99" t="s">
        <v>181</v>
      </c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</row>
    <row r="25" spans="1:52" x14ac:dyDescent="0.3">
      <c r="A25" s="168"/>
      <c r="B25" s="276" t="s">
        <v>224</v>
      </c>
      <c r="C25" s="124">
        <f>'CALC MODULE 2.3'!A16</f>
        <v>14</v>
      </c>
      <c r="D25" s="108">
        <f>'CALC MODULE 2.3'!A20</f>
        <v>14</v>
      </c>
      <c r="E25" s="108">
        <f>'CALC MODULE 2.3'!A24</f>
        <v>14</v>
      </c>
      <c r="F25" s="108">
        <f>'CALC MODULE 2.3'!A28</f>
        <v>14</v>
      </c>
      <c r="G25" s="108">
        <f>'CALC MODULE 2.3'!A32</f>
        <v>14</v>
      </c>
      <c r="H25" s="101">
        <f>'CALC MODULE 2.3'!A36</f>
        <v>14</v>
      </c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</row>
    <row r="26" spans="1:52" x14ac:dyDescent="0.3">
      <c r="A26" s="168"/>
      <c r="B26" s="277" t="s">
        <v>235</v>
      </c>
      <c r="C26" s="102">
        <f>C25/14</f>
        <v>1</v>
      </c>
      <c r="D26" s="102">
        <f t="shared" ref="D26:H26" si="0">D25/14</f>
        <v>1</v>
      </c>
      <c r="E26" s="102">
        <f t="shared" si="0"/>
        <v>1</v>
      </c>
      <c r="F26" s="102">
        <f t="shared" si="0"/>
        <v>1</v>
      </c>
      <c r="G26" s="102">
        <f t="shared" si="0"/>
        <v>1</v>
      </c>
      <c r="H26" s="103">
        <f t="shared" si="0"/>
        <v>1</v>
      </c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</row>
    <row r="27" spans="1:52" x14ac:dyDescent="0.3">
      <c r="A27" s="168"/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</row>
    <row r="28" spans="1:52" x14ac:dyDescent="0.3">
      <c r="A28" s="168"/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</row>
    <row r="29" spans="1:52" x14ac:dyDescent="0.3">
      <c r="A29" s="168"/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</row>
    <row r="30" spans="1:52" x14ac:dyDescent="0.3">
      <c r="A30" s="168"/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</row>
    <row r="31" spans="1:52" x14ac:dyDescent="0.3">
      <c r="A31" s="168"/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5"/>
      <c r="AW31" s="255"/>
      <c r="AX31" s="255"/>
      <c r="AY31" s="255"/>
      <c r="AZ31" s="255"/>
    </row>
    <row r="32" spans="1:52" x14ac:dyDescent="0.3">
      <c r="A32" s="168"/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</row>
    <row r="33" spans="1:52" x14ac:dyDescent="0.3">
      <c r="A33" s="168"/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</row>
    <row r="34" spans="1:52" x14ac:dyDescent="0.3">
      <c r="A34" s="168"/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</row>
    <row r="35" spans="1:52" x14ac:dyDescent="0.3">
      <c r="A35" s="168"/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</row>
    <row r="36" spans="1:52" x14ac:dyDescent="0.3">
      <c r="A36" s="168"/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</row>
    <row r="37" spans="1:52" x14ac:dyDescent="0.3">
      <c r="A37" s="168"/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</row>
    <row r="38" spans="1:52" x14ac:dyDescent="0.3">
      <c r="A38" s="168"/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</row>
    <row r="39" spans="1:52" x14ac:dyDescent="0.3">
      <c r="A39" s="168"/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  <c r="AP39" s="255"/>
      <c r="AQ39" s="255"/>
      <c r="AR39" s="255"/>
      <c r="AS39" s="255"/>
      <c r="AT39" s="255"/>
      <c r="AU39" s="255"/>
      <c r="AV39" s="255"/>
      <c r="AW39" s="255"/>
      <c r="AX39" s="255"/>
      <c r="AY39" s="255"/>
      <c r="AZ39" s="255"/>
    </row>
    <row r="40" spans="1:52" x14ac:dyDescent="0.3">
      <c r="A40" s="168"/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5"/>
      <c r="AP40" s="255"/>
      <c r="AQ40" s="255"/>
      <c r="AR40" s="255"/>
      <c r="AS40" s="255"/>
      <c r="AT40" s="255"/>
      <c r="AU40" s="255"/>
      <c r="AV40" s="255"/>
      <c r="AW40" s="255"/>
      <c r="AX40" s="255"/>
      <c r="AY40" s="255"/>
      <c r="AZ40" s="255"/>
    </row>
    <row r="41" spans="1:52" x14ac:dyDescent="0.3">
      <c r="A41" s="168"/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</row>
    <row r="42" spans="1:52" x14ac:dyDescent="0.3">
      <c r="A42" s="168"/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</row>
    <row r="43" spans="1:52" x14ac:dyDescent="0.3">
      <c r="A43" s="168"/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</row>
    <row r="44" spans="1:52" x14ac:dyDescent="0.3">
      <c r="A44" s="168"/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</row>
    <row r="45" spans="1:52" x14ac:dyDescent="0.3">
      <c r="A45" s="168"/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  <c r="AP45" s="255"/>
      <c r="AQ45" s="255"/>
      <c r="AR45" s="255"/>
      <c r="AS45" s="255"/>
      <c r="AT45" s="255"/>
      <c r="AU45" s="255"/>
      <c r="AV45" s="255"/>
      <c r="AW45" s="255"/>
      <c r="AX45" s="255"/>
      <c r="AY45" s="255"/>
      <c r="AZ45" s="255"/>
    </row>
    <row r="46" spans="1:52" x14ac:dyDescent="0.3">
      <c r="A46" s="168"/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</row>
    <row r="47" spans="1:52" x14ac:dyDescent="0.3">
      <c r="A47" s="168"/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</row>
    <row r="48" spans="1:52" x14ac:dyDescent="0.3">
      <c r="A48" s="168"/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</row>
    <row r="49" spans="1:52" x14ac:dyDescent="0.3">
      <c r="A49" s="168"/>
      <c r="B49" s="255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</row>
    <row r="50" spans="1:52" x14ac:dyDescent="0.3">
      <c r="A50" s="168"/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</row>
    <row r="51" spans="1:52" x14ac:dyDescent="0.3">
      <c r="A51" s="168"/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</row>
    <row r="52" spans="1:52" x14ac:dyDescent="0.3">
      <c r="A52" s="168"/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55"/>
      <c r="AV52" s="255"/>
      <c r="AW52" s="255"/>
      <c r="AX52" s="255"/>
      <c r="AY52" s="255"/>
      <c r="AZ52" s="255"/>
    </row>
    <row r="53" spans="1:52" x14ac:dyDescent="0.3">
      <c r="A53" s="168"/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/>
      <c r="AW53" s="255"/>
      <c r="AX53" s="255"/>
      <c r="AY53" s="255"/>
      <c r="AZ53" s="255"/>
    </row>
    <row r="54" spans="1:52" x14ac:dyDescent="0.3">
      <c r="A54" s="168"/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  <c r="AW54" s="255"/>
      <c r="AX54" s="255"/>
      <c r="AY54" s="255"/>
      <c r="AZ54" s="255"/>
    </row>
    <row r="55" spans="1:52" x14ac:dyDescent="0.3">
      <c r="A55" s="168"/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  <c r="AZ55" s="255"/>
    </row>
    <row r="56" spans="1:52" x14ac:dyDescent="0.3">
      <c r="A56" s="168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  <c r="AZ56" s="255"/>
    </row>
    <row r="57" spans="1:52" x14ac:dyDescent="0.3">
      <c r="A57" s="168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  <c r="AZ57" s="255"/>
    </row>
    <row r="58" spans="1:52" x14ac:dyDescent="0.3">
      <c r="A58" s="168"/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  <c r="AP58" s="255"/>
      <c r="AQ58" s="255"/>
      <c r="AR58" s="255"/>
      <c r="AS58" s="255"/>
      <c r="AT58" s="255"/>
      <c r="AU58" s="255"/>
      <c r="AV58" s="255"/>
      <c r="AW58" s="255"/>
      <c r="AX58" s="255"/>
      <c r="AY58" s="255"/>
      <c r="AZ58" s="255"/>
    </row>
    <row r="59" spans="1:52" x14ac:dyDescent="0.3">
      <c r="A59" s="168"/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5"/>
      <c r="AY59" s="255"/>
      <c r="AZ59" s="255"/>
    </row>
    <row r="60" spans="1:52" x14ac:dyDescent="0.3">
      <c r="A60" s="168"/>
      <c r="B60" s="255"/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255"/>
      <c r="AK60" s="255"/>
      <c r="AL60" s="255"/>
      <c r="AM60" s="255"/>
      <c r="AN60" s="255"/>
      <c r="AO60" s="255"/>
      <c r="AP60" s="255"/>
      <c r="AQ60" s="255"/>
      <c r="AR60" s="255"/>
      <c r="AS60" s="255"/>
      <c r="AT60" s="255"/>
      <c r="AU60" s="255"/>
      <c r="AV60" s="255"/>
      <c r="AW60" s="255"/>
      <c r="AX60" s="255"/>
      <c r="AY60" s="255"/>
      <c r="AZ60" s="255"/>
    </row>
    <row r="61" spans="1:52" x14ac:dyDescent="0.3">
      <c r="A61" s="168"/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  <c r="AI61" s="255"/>
      <c r="AJ61" s="255"/>
      <c r="AK61" s="255"/>
      <c r="AL61" s="255"/>
      <c r="AM61" s="255"/>
      <c r="AN61" s="255"/>
      <c r="AO61" s="255"/>
      <c r="AP61" s="255"/>
      <c r="AQ61" s="255"/>
      <c r="AR61" s="255"/>
      <c r="AS61" s="255"/>
      <c r="AT61" s="255"/>
      <c r="AU61" s="255"/>
      <c r="AV61" s="255"/>
      <c r="AW61" s="255"/>
      <c r="AX61" s="255"/>
      <c r="AY61" s="255"/>
      <c r="AZ61" s="255"/>
    </row>
    <row r="62" spans="1:52" x14ac:dyDescent="0.3">
      <c r="A62" s="168"/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5"/>
      <c r="AJ62" s="255"/>
      <c r="AK62" s="255"/>
      <c r="AL62" s="255"/>
      <c r="AM62" s="255"/>
      <c r="AN62" s="255"/>
      <c r="AO62" s="255"/>
      <c r="AP62" s="255"/>
      <c r="AQ62" s="255"/>
      <c r="AR62" s="255"/>
      <c r="AS62" s="255"/>
      <c r="AT62" s="255"/>
      <c r="AU62" s="255"/>
      <c r="AV62" s="255"/>
      <c r="AW62" s="255"/>
      <c r="AX62" s="255"/>
      <c r="AY62" s="255"/>
      <c r="AZ62" s="255"/>
    </row>
    <row r="63" spans="1:52" x14ac:dyDescent="0.3">
      <c r="A63" s="168"/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  <c r="AI63" s="255"/>
      <c r="AJ63" s="255"/>
      <c r="AK63" s="255"/>
      <c r="AL63" s="255"/>
      <c r="AM63" s="255"/>
      <c r="AN63" s="255"/>
      <c r="AO63" s="255"/>
      <c r="AP63" s="255"/>
      <c r="AQ63" s="255"/>
      <c r="AR63" s="255"/>
      <c r="AS63" s="255"/>
      <c r="AT63" s="255"/>
      <c r="AU63" s="255"/>
      <c r="AV63" s="255"/>
      <c r="AW63" s="255"/>
      <c r="AX63" s="255"/>
      <c r="AY63" s="255"/>
      <c r="AZ63" s="255"/>
    </row>
    <row r="64" spans="1:52" x14ac:dyDescent="0.3">
      <c r="A64" s="168"/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255"/>
      <c r="AE64" s="255"/>
      <c r="AF64" s="255"/>
      <c r="AG64" s="255"/>
      <c r="AH64" s="255"/>
      <c r="AI64" s="255"/>
      <c r="AJ64" s="255"/>
      <c r="AK64" s="255"/>
      <c r="AL64" s="255"/>
      <c r="AM64" s="255"/>
      <c r="AN64" s="255"/>
      <c r="AO64" s="255"/>
      <c r="AP64" s="255"/>
      <c r="AQ64" s="255"/>
      <c r="AR64" s="255"/>
      <c r="AS64" s="255"/>
      <c r="AT64" s="255"/>
      <c r="AU64" s="255"/>
      <c r="AV64" s="255"/>
      <c r="AW64" s="255"/>
      <c r="AX64" s="255"/>
      <c r="AY64" s="255"/>
      <c r="AZ64" s="255"/>
    </row>
    <row r="65" spans="1:52" x14ac:dyDescent="0.3">
      <c r="A65" s="168"/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255"/>
    </row>
    <row r="66" spans="1:52" x14ac:dyDescent="0.3">
      <c r="A66" s="168"/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  <c r="AH66" s="255"/>
      <c r="AI66" s="255"/>
      <c r="AJ66" s="255"/>
      <c r="AK66" s="255"/>
      <c r="AL66" s="255"/>
      <c r="AM66" s="255"/>
      <c r="AN66" s="255"/>
      <c r="AO66" s="255"/>
      <c r="AP66" s="255"/>
      <c r="AQ66" s="255"/>
      <c r="AR66" s="255"/>
      <c r="AS66" s="255"/>
      <c r="AT66" s="255"/>
      <c r="AU66" s="255"/>
      <c r="AV66" s="255"/>
      <c r="AW66" s="255"/>
      <c r="AX66" s="255"/>
      <c r="AY66" s="255"/>
      <c r="AZ66" s="255"/>
    </row>
    <row r="67" spans="1:52" x14ac:dyDescent="0.3">
      <c r="A67" s="168"/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  <c r="AC67" s="255"/>
      <c r="AD67" s="255"/>
      <c r="AE67" s="255"/>
      <c r="AF67" s="255"/>
      <c r="AG67" s="255"/>
      <c r="AH67" s="255"/>
      <c r="AI67" s="255"/>
      <c r="AJ67" s="255"/>
      <c r="AK67" s="255"/>
      <c r="AL67" s="255"/>
      <c r="AM67" s="255"/>
      <c r="AN67" s="255"/>
      <c r="AO67" s="255"/>
      <c r="AP67" s="255"/>
      <c r="AQ67" s="255"/>
      <c r="AR67" s="255"/>
      <c r="AS67" s="255"/>
      <c r="AT67" s="255"/>
      <c r="AU67" s="255"/>
      <c r="AV67" s="255"/>
      <c r="AW67" s="255"/>
      <c r="AX67" s="255"/>
      <c r="AY67" s="255"/>
      <c r="AZ67" s="255"/>
    </row>
    <row r="68" spans="1:52" x14ac:dyDescent="0.3">
      <c r="A68" s="168"/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5"/>
      <c r="AM68" s="255"/>
      <c r="AN68" s="255"/>
      <c r="AO68" s="255"/>
      <c r="AP68" s="255"/>
      <c r="AQ68" s="255"/>
      <c r="AR68" s="255"/>
      <c r="AS68" s="255"/>
      <c r="AT68" s="255"/>
      <c r="AU68" s="255"/>
      <c r="AV68" s="255"/>
      <c r="AW68" s="255"/>
      <c r="AX68" s="255"/>
      <c r="AY68" s="255"/>
      <c r="AZ68" s="255"/>
    </row>
    <row r="69" spans="1:52" x14ac:dyDescent="0.3">
      <c r="A69" s="168"/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  <c r="AA69" s="255"/>
      <c r="AB69" s="255"/>
      <c r="AC69" s="255"/>
      <c r="AD69" s="255"/>
      <c r="AE69" s="255"/>
      <c r="AF69" s="255"/>
      <c r="AG69" s="255"/>
      <c r="AH69" s="255"/>
      <c r="AI69" s="255"/>
      <c r="AJ69" s="255"/>
      <c r="AK69" s="255"/>
      <c r="AL69" s="255"/>
      <c r="AM69" s="255"/>
      <c r="AN69" s="255"/>
      <c r="AO69" s="255"/>
      <c r="AP69" s="255"/>
      <c r="AQ69" s="255"/>
      <c r="AR69" s="255"/>
      <c r="AS69" s="255"/>
      <c r="AT69" s="255"/>
      <c r="AU69" s="255"/>
      <c r="AV69" s="255"/>
      <c r="AW69" s="255"/>
      <c r="AX69" s="255"/>
      <c r="AY69" s="255"/>
      <c r="AZ69" s="255"/>
    </row>
    <row r="70" spans="1:52" x14ac:dyDescent="0.3">
      <c r="A70" s="168"/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  <c r="Y70" s="255"/>
      <c r="Z70" s="255"/>
      <c r="AA70" s="255"/>
      <c r="AB70" s="255"/>
      <c r="AC70" s="255"/>
      <c r="AD70" s="255"/>
      <c r="AE70" s="255"/>
      <c r="AF70" s="255"/>
      <c r="AG70" s="255"/>
      <c r="AH70" s="255"/>
      <c r="AI70" s="255"/>
      <c r="AJ70" s="255"/>
      <c r="AK70" s="255"/>
      <c r="AL70" s="255"/>
      <c r="AM70" s="255"/>
      <c r="AN70" s="255"/>
      <c r="AO70" s="255"/>
      <c r="AP70" s="255"/>
      <c r="AQ70" s="255"/>
      <c r="AR70" s="255"/>
      <c r="AS70" s="255"/>
      <c r="AT70" s="255"/>
      <c r="AU70" s="255"/>
      <c r="AV70" s="255"/>
      <c r="AW70" s="255"/>
      <c r="AX70" s="255"/>
      <c r="AY70" s="255"/>
      <c r="AZ70" s="255"/>
    </row>
    <row r="71" spans="1:52" x14ac:dyDescent="0.3">
      <c r="A71" s="168"/>
      <c r="B71" s="255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5"/>
      <c r="AB71" s="255"/>
      <c r="AC71" s="255"/>
      <c r="AD71" s="255"/>
      <c r="AE71" s="255"/>
      <c r="AF71" s="255"/>
      <c r="AG71" s="255"/>
      <c r="AH71" s="255"/>
      <c r="AI71" s="255"/>
      <c r="AJ71" s="255"/>
      <c r="AK71" s="255"/>
      <c r="AL71" s="255"/>
      <c r="AM71" s="255"/>
      <c r="AN71" s="255"/>
      <c r="AO71" s="255"/>
      <c r="AP71" s="255"/>
      <c r="AQ71" s="255"/>
      <c r="AR71" s="255"/>
      <c r="AS71" s="255"/>
      <c r="AT71" s="255"/>
      <c r="AU71" s="255"/>
      <c r="AV71" s="255"/>
      <c r="AW71" s="255"/>
      <c r="AX71" s="255"/>
      <c r="AY71" s="255"/>
      <c r="AZ71" s="255"/>
    </row>
    <row r="72" spans="1:52" x14ac:dyDescent="0.3">
      <c r="A72" s="168"/>
      <c r="B72" s="255"/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5"/>
      <c r="X72" s="255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255"/>
      <c r="AK72" s="255"/>
      <c r="AL72" s="255"/>
      <c r="AM72" s="255"/>
      <c r="AN72" s="255"/>
      <c r="AO72" s="255"/>
      <c r="AP72" s="255"/>
      <c r="AQ72" s="255"/>
      <c r="AR72" s="255"/>
      <c r="AS72" s="255"/>
      <c r="AT72" s="255"/>
      <c r="AU72" s="255"/>
      <c r="AV72" s="255"/>
      <c r="AW72" s="255"/>
      <c r="AX72" s="255"/>
      <c r="AY72" s="255"/>
      <c r="AZ72" s="255"/>
    </row>
    <row r="73" spans="1:52" x14ac:dyDescent="0.3">
      <c r="A73" s="168"/>
      <c r="B73" s="255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  <c r="AB73" s="255"/>
      <c r="AC73" s="255"/>
      <c r="AD73" s="255"/>
      <c r="AE73" s="255"/>
      <c r="AF73" s="255"/>
      <c r="AG73" s="255"/>
      <c r="AH73" s="255"/>
      <c r="AI73" s="255"/>
      <c r="AJ73" s="255"/>
      <c r="AK73" s="255"/>
      <c r="AL73" s="255"/>
      <c r="AM73" s="255"/>
      <c r="AN73" s="255"/>
      <c r="AO73" s="255"/>
      <c r="AP73" s="255"/>
      <c r="AQ73" s="255"/>
      <c r="AR73" s="255"/>
      <c r="AS73" s="255"/>
      <c r="AT73" s="255"/>
      <c r="AU73" s="255"/>
      <c r="AV73" s="255"/>
      <c r="AW73" s="255"/>
      <c r="AX73" s="255"/>
      <c r="AY73" s="255"/>
      <c r="AZ73" s="255"/>
    </row>
    <row r="74" spans="1:52" x14ac:dyDescent="0.3">
      <c r="A74" s="168"/>
      <c r="B74" s="255"/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5"/>
      <c r="AB74" s="255"/>
      <c r="AC74" s="255"/>
      <c r="AD74" s="255"/>
      <c r="AE74" s="255"/>
      <c r="AF74" s="255"/>
      <c r="AG74" s="255"/>
      <c r="AH74" s="255"/>
      <c r="AI74" s="255"/>
      <c r="AJ74" s="255"/>
      <c r="AK74" s="255"/>
      <c r="AL74" s="255"/>
      <c r="AM74" s="255"/>
      <c r="AN74" s="255"/>
      <c r="AO74" s="255"/>
      <c r="AP74" s="255"/>
      <c r="AQ74" s="255"/>
      <c r="AR74" s="255"/>
      <c r="AS74" s="255"/>
      <c r="AT74" s="255"/>
      <c r="AU74" s="255"/>
      <c r="AV74" s="255"/>
      <c r="AW74" s="255"/>
      <c r="AX74" s="255"/>
      <c r="AY74" s="255"/>
      <c r="AZ74" s="255"/>
    </row>
    <row r="75" spans="1:52" x14ac:dyDescent="0.3">
      <c r="A75" s="168"/>
      <c r="B75" s="255"/>
      <c r="C75" s="255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55"/>
      <c r="X75" s="255"/>
      <c r="Y75" s="255"/>
      <c r="Z75" s="255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255"/>
      <c r="AL75" s="255"/>
      <c r="AM75" s="255"/>
      <c r="AN75" s="255"/>
      <c r="AO75" s="255"/>
      <c r="AP75" s="255"/>
      <c r="AQ75" s="255"/>
      <c r="AR75" s="255"/>
      <c r="AS75" s="255"/>
      <c r="AT75" s="255"/>
      <c r="AU75" s="255"/>
      <c r="AV75" s="255"/>
      <c r="AW75" s="255"/>
      <c r="AX75" s="255"/>
      <c r="AY75" s="255"/>
      <c r="AZ75" s="255"/>
    </row>
    <row r="76" spans="1:52" x14ac:dyDescent="0.3">
      <c r="A76" s="168"/>
      <c r="B76" s="255"/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  <c r="AA76" s="255"/>
      <c r="AB76" s="255"/>
      <c r="AC76" s="255"/>
      <c r="AD76" s="255"/>
      <c r="AE76" s="255"/>
      <c r="AF76" s="255"/>
      <c r="AG76" s="255"/>
      <c r="AH76" s="255"/>
      <c r="AI76" s="255"/>
      <c r="AJ76" s="255"/>
      <c r="AK76" s="255"/>
      <c r="AL76" s="255"/>
      <c r="AM76" s="255"/>
      <c r="AN76" s="255"/>
      <c r="AO76" s="255"/>
      <c r="AP76" s="255"/>
      <c r="AQ76" s="255"/>
      <c r="AR76" s="255"/>
      <c r="AS76" s="255"/>
      <c r="AT76" s="255"/>
      <c r="AU76" s="255"/>
      <c r="AV76" s="255"/>
      <c r="AW76" s="255"/>
      <c r="AX76" s="255"/>
      <c r="AY76" s="255"/>
      <c r="AZ76" s="255"/>
    </row>
    <row r="77" spans="1:52" x14ac:dyDescent="0.3">
      <c r="A77" s="168"/>
      <c r="B77" s="255"/>
      <c r="C77" s="255"/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  <c r="Y77" s="255"/>
      <c r="Z77" s="255"/>
      <c r="AA77" s="255"/>
      <c r="AB77" s="255"/>
      <c r="AC77" s="255"/>
      <c r="AD77" s="255"/>
      <c r="AE77" s="255"/>
      <c r="AF77" s="255"/>
      <c r="AG77" s="255"/>
      <c r="AH77" s="255"/>
      <c r="AI77" s="255"/>
      <c r="AJ77" s="255"/>
      <c r="AK77" s="255"/>
      <c r="AL77" s="255"/>
      <c r="AM77" s="255"/>
      <c r="AN77" s="255"/>
      <c r="AO77" s="255"/>
      <c r="AP77" s="255"/>
      <c r="AQ77" s="255"/>
      <c r="AR77" s="255"/>
      <c r="AS77" s="255"/>
      <c r="AT77" s="255"/>
      <c r="AU77" s="255"/>
      <c r="AV77" s="255"/>
      <c r="AW77" s="255"/>
      <c r="AX77" s="255"/>
      <c r="AY77" s="255"/>
      <c r="AZ77" s="255"/>
    </row>
    <row r="78" spans="1:52" x14ac:dyDescent="0.3">
      <c r="A78" s="168"/>
      <c r="B78" s="255"/>
      <c r="C78" s="255"/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255"/>
      <c r="AD78" s="255"/>
      <c r="AE78" s="255"/>
      <c r="AF78" s="255"/>
      <c r="AG78" s="255"/>
      <c r="AH78" s="255"/>
      <c r="AI78" s="255"/>
      <c r="AJ78" s="255"/>
      <c r="AK78" s="255"/>
      <c r="AL78" s="255"/>
      <c r="AM78" s="255"/>
      <c r="AN78" s="255"/>
      <c r="AO78" s="255"/>
      <c r="AP78" s="255"/>
      <c r="AQ78" s="255"/>
      <c r="AR78" s="255"/>
      <c r="AS78" s="255"/>
      <c r="AT78" s="255"/>
      <c r="AU78" s="255"/>
      <c r="AV78" s="255"/>
      <c r="AW78" s="255"/>
      <c r="AX78" s="255"/>
      <c r="AY78" s="255"/>
      <c r="AZ78" s="255"/>
    </row>
    <row r="79" spans="1:52" x14ac:dyDescent="0.3">
      <c r="A79" s="168"/>
      <c r="B79" s="255"/>
      <c r="C79" s="255"/>
      <c r="D79" s="255"/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  <c r="Y79" s="255"/>
      <c r="Z79" s="255"/>
      <c r="AA79" s="255"/>
      <c r="AB79" s="255"/>
      <c r="AC79" s="255"/>
      <c r="AD79" s="255"/>
      <c r="AE79" s="255"/>
      <c r="AF79" s="255"/>
      <c r="AG79" s="255"/>
      <c r="AH79" s="255"/>
      <c r="AI79" s="255"/>
      <c r="AJ79" s="255"/>
      <c r="AK79" s="255"/>
      <c r="AL79" s="255"/>
      <c r="AM79" s="255"/>
      <c r="AN79" s="255"/>
      <c r="AO79" s="255"/>
      <c r="AP79" s="255"/>
      <c r="AQ79" s="255"/>
      <c r="AR79" s="255"/>
      <c r="AS79" s="255"/>
      <c r="AT79" s="255"/>
      <c r="AU79" s="255"/>
      <c r="AV79" s="255"/>
      <c r="AW79" s="255"/>
      <c r="AX79" s="255"/>
      <c r="AY79" s="255"/>
      <c r="AZ79" s="255"/>
    </row>
    <row r="80" spans="1:52" x14ac:dyDescent="0.3">
      <c r="A80" s="168"/>
      <c r="B80" s="255"/>
      <c r="C80" s="255"/>
      <c r="D80" s="255"/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  <c r="Y80" s="255"/>
      <c r="Z80" s="255"/>
      <c r="AA80" s="255"/>
      <c r="AB80" s="255"/>
      <c r="AC80" s="255"/>
      <c r="AD80" s="255"/>
      <c r="AE80" s="255"/>
      <c r="AF80" s="255"/>
      <c r="AG80" s="255"/>
      <c r="AH80" s="255"/>
      <c r="AI80" s="255"/>
      <c r="AJ80" s="255"/>
      <c r="AK80" s="255"/>
      <c r="AL80" s="255"/>
      <c r="AM80" s="255"/>
      <c r="AN80" s="255"/>
      <c r="AO80" s="255"/>
      <c r="AP80" s="255"/>
      <c r="AQ80" s="255"/>
      <c r="AR80" s="255"/>
      <c r="AS80" s="255"/>
      <c r="AT80" s="255"/>
      <c r="AU80" s="255"/>
      <c r="AV80" s="255"/>
      <c r="AW80" s="255"/>
      <c r="AX80" s="255"/>
      <c r="AY80" s="255"/>
      <c r="AZ80" s="255"/>
    </row>
    <row r="81" spans="1:52" x14ac:dyDescent="0.3">
      <c r="A81" s="168"/>
      <c r="B81" s="255"/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  <c r="AK81" s="255"/>
      <c r="AL81" s="255"/>
      <c r="AM81" s="255"/>
      <c r="AN81" s="255"/>
      <c r="AO81" s="255"/>
      <c r="AP81" s="255"/>
      <c r="AQ81" s="255"/>
      <c r="AR81" s="255"/>
      <c r="AS81" s="255"/>
      <c r="AT81" s="255"/>
      <c r="AU81" s="255"/>
      <c r="AV81" s="255"/>
      <c r="AW81" s="255"/>
      <c r="AX81" s="255"/>
      <c r="AY81" s="255"/>
      <c r="AZ81" s="255"/>
    </row>
    <row r="82" spans="1:52" x14ac:dyDescent="0.3">
      <c r="A82" s="168"/>
      <c r="B82" s="255"/>
      <c r="C82" s="255"/>
      <c r="D82" s="255"/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  <c r="AJ82" s="255"/>
      <c r="AK82" s="255"/>
      <c r="AL82" s="255"/>
      <c r="AM82" s="255"/>
      <c r="AN82" s="255"/>
      <c r="AO82" s="255"/>
      <c r="AP82" s="255"/>
      <c r="AQ82" s="255"/>
      <c r="AR82" s="255"/>
      <c r="AS82" s="255"/>
      <c r="AT82" s="255"/>
      <c r="AU82" s="255"/>
      <c r="AV82" s="255"/>
      <c r="AW82" s="255"/>
      <c r="AX82" s="255"/>
      <c r="AY82" s="255"/>
      <c r="AZ82" s="255"/>
    </row>
    <row r="83" spans="1:52" x14ac:dyDescent="0.3">
      <c r="A83" s="168"/>
      <c r="B83" s="255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  <c r="AB83" s="255"/>
      <c r="AC83" s="255"/>
      <c r="AD83" s="255"/>
      <c r="AE83" s="255"/>
      <c r="AF83" s="255"/>
      <c r="AG83" s="255"/>
      <c r="AH83" s="255"/>
      <c r="AI83" s="255"/>
      <c r="AJ83" s="255"/>
      <c r="AK83" s="255"/>
      <c r="AL83" s="255"/>
      <c r="AM83" s="255"/>
      <c r="AN83" s="255"/>
      <c r="AO83" s="255"/>
      <c r="AP83" s="255"/>
      <c r="AQ83" s="255"/>
      <c r="AR83" s="255"/>
      <c r="AS83" s="255"/>
      <c r="AT83" s="255"/>
      <c r="AU83" s="255"/>
      <c r="AV83" s="255"/>
      <c r="AW83" s="255"/>
      <c r="AX83" s="255"/>
      <c r="AY83" s="255"/>
      <c r="AZ83" s="255"/>
    </row>
    <row r="84" spans="1:52" x14ac:dyDescent="0.3">
      <c r="A84" s="168"/>
      <c r="B84" s="255"/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  <c r="AA84" s="255"/>
      <c r="AB84" s="255"/>
      <c r="AC84" s="255"/>
      <c r="AD84" s="255"/>
      <c r="AE84" s="255"/>
      <c r="AF84" s="255"/>
      <c r="AG84" s="255"/>
      <c r="AH84" s="255"/>
      <c r="AI84" s="255"/>
      <c r="AJ84" s="255"/>
      <c r="AK84" s="255"/>
      <c r="AL84" s="255"/>
      <c r="AM84" s="255"/>
      <c r="AN84" s="255"/>
      <c r="AO84" s="255"/>
      <c r="AP84" s="255"/>
      <c r="AQ84" s="255"/>
      <c r="AR84" s="255"/>
      <c r="AS84" s="255"/>
      <c r="AT84" s="255"/>
      <c r="AU84" s="255"/>
      <c r="AV84" s="255"/>
      <c r="AW84" s="255"/>
      <c r="AX84" s="255"/>
      <c r="AY84" s="255"/>
      <c r="AZ84" s="255"/>
    </row>
    <row r="85" spans="1:52" x14ac:dyDescent="0.3">
      <c r="A85" s="168"/>
      <c r="B85" s="255"/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255"/>
      <c r="AL85" s="255"/>
      <c r="AM85" s="255"/>
      <c r="AN85" s="255"/>
      <c r="AO85" s="255"/>
      <c r="AP85" s="255"/>
      <c r="AQ85" s="255"/>
      <c r="AR85" s="255"/>
      <c r="AS85" s="255"/>
      <c r="AT85" s="255"/>
      <c r="AU85" s="255"/>
      <c r="AV85" s="255"/>
      <c r="AW85" s="255"/>
      <c r="AX85" s="255"/>
      <c r="AY85" s="255"/>
      <c r="AZ85" s="255"/>
    </row>
    <row r="86" spans="1:52" x14ac:dyDescent="0.3">
      <c r="A86" s="168"/>
      <c r="B86" s="255"/>
      <c r="C86" s="255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55"/>
      <c r="W86" s="255"/>
      <c r="X86" s="255"/>
      <c r="Y86" s="255"/>
      <c r="Z86" s="255"/>
      <c r="AA86" s="255"/>
      <c r="AB86" s="255"/>
      <c r="AC86" s="255"/>
      <c r="AD86" s="255"/>
      <c r="AE86" s="255"/>
      <c r="AF86" s="255"/>
      <c r="AG86" s="255"/>
      <c r="AH86" s="255"/>
      <c r="AI86" s="255"/>
      <c r="AJ86" s="255"/>
      <c r="AK86" s="255"/>
      <c r="AL86" s="255"/>
      <c r="AM86" s="255"/>
      <c r="AN86" s="255"/>
      <c r="AO86" s="255"/>
      <c r="AP86" s="255"/>
      <c r="AQ86" s="255"/>
      <c r="AR86" s="255"/>
      <c r="AS86" s="255"/>
      <c r="AT86" s="255"/>
      <c r="AU86" s="255"/>
      <c r="AV86" s="255"/>
      <c r="AW86" s="255"/>
      <c r="AX86" s="255"/>
      <c r="AY86" s="255"/>
      <c r="AZ86" s="255"/>
    </row>
    <row r="87" spans="1:52" x14ac:dyDescent="0.3">
      <c r="A87" s="168"/>
      <c r="B87" s="255"/>
      <c r="C87" s="255"/>
      <c r="D87" s="255"/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/>
      <c r="U87" s="255"/>
      <c r="V87" s="255"/>
      <c r="W87" s="255"/>
      <c r="X87" s="255"/>
      <c r="Y87" s="255"/>
      <c r="Z87" s="255"/>
      <c r="AA87" s="255"/>
      <c r="AB87" s="255"/>
      <c r="AC87" s="255"/>
      <c r="AD87" s="255"/>
      <c r="AE87" s="255"/>
      <c r="AF87" s="255"/>
      <c r="AG87" s="255"/>
      <c r="AH87" s="255"/>
      <c r="AI87" s="255"/>
      <c r="AJ87" s="255"/>
      <c r="AK87" s="255"/>
      <c r="AL87" s="255"/>
      <c r="AM87" s="255"/>
      <c r="AN87" s="255"/>
      <c r="AO87" s="255"/>
      <c r="AP87" s="255"/>
      <c r="AQ87" s="255"/>
      <c r="AR87" s="255"/>
      <c r="AS87" s="255"/>
      <c r="AT87" s="255"/>
      <c r="AU87" s="255"/>
      <c r="AV87" s="255"/>
      <c r="AW87" s="255"/>
      <c r="AX87" s="255"/>
      <c r="AY87" s="255"/>
      <c r="AZ87" s="255"/>
    </row>
    <row r="88" spans="1:52" x14ac:dyDescent="0.3">
      <c r="A88" s="168"/>
      <c r="B88" s="255"/>
      <c r="C88" s="255"/>
      <c r="D88" s="255"/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A88" s="255"/>
      <c r="AB88" s="255"/>
      <c r="AC88" s="255"/>
      <c r="AD88" s="255"/>
      <c r="AE88" s="255"/>
      <c r="AF88" s="255"/>
      <c r="AG88" s="255"/>
      <c r="AH88" s="255"/>
      <c r="AI88" s="255"/>
      <c r="AJ88" s="255"/>
      <c r="AK88" s="255"/>
      <c r="AL88" s="255"/>
      <c r="AM88" s="255"/>
      <c r="AN88" s="255"/>
      <c r="AO88" s="255"/>
      <c r="AP88" s="255"/>
      <c r="AQ88" s="255"/>
      <c r="AR88" s="255"/>
      <c r="AS88" s="255"/>
      <c r="AT88" s="255"/>
      <c r="AU88" s="255"/>
      <c r="AV88" s="255"/>
      <c r="AW88" s="255"/>
      <c r="AX88" s="255"/>
      <c r="AY88" s="255"/>
      <c r="AZ88" s="255"/>
    </row>
    <row r="89" spans="1:52" x14ac:dyDescent="0.3">
      <c r="A89" s="168"/>
      <c r="B89" s="255"/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255"/>
      <c r="AE89" s="255"/>
      <c r="AF89" s="255"/>
      <c r="AG89" s="255"/>
      <c r="AH89" s="255"/>
      <c r="AI89" s="255"/>
      <c r="AJ89" s="255"/>
      <c r="AK89" s="255"/>
      <c r="AL89" s="255"/>
      <c r="AM89" s="255"/>
      <c r="AN89" s="255"/>
      <c r="AO89" s="255"/>
      <c r="AP89" s="255"/>
      <c r="AQ89" s="255"/>
      <c r="AR89" s="255"/>
      <c r="AS89" s="255"/>
      <c r="AT89" s="255"/>
      <c r="AU89" s="255"/>
      <c r="AV89" s="255"/>
      <c r="AW89" s="255"/>
      <c r="AX89" s="255"/>
      <c r="AY89" s="255"/>
      <c r="AZ89" s="255"/>
    </row>
    <row r="90" spans="1:52" x14ac:dyDescent="0.3">
      <c r="A90" s="168"/>
      <c r="B90" s="255"/>
      <c r="C90" s="255"/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5"/>
      <c r="AA90" s="255"/>
      <c r="AB90" s="255"/>
      <c r="AC90" s="255"/>
      <c r="AD90" s="255"/>
      <c r="AE90" s="255"/>
      <c r="AF90" s="255"/>
      <c r="AG90" s="255"/>
      <c r="AH90" s="255"/>
      <c r="AI90" s="255"/>
      <c r="AJ90" s="255"/>
      <c r="AK90" s="255"/>
      <c r="AL90" s="255"/>
      <c r="AM90" s="255"/>
      <c r="AN90" s="255"/>
      <c r="AO90" s="255"/>
      <c r="AP90" s="255"/>
      <c r="AQ90" s="255"/>
      <c r="AR90" s="255"/>
      <c r="AS90" s="255"/>
      <c r="AT90" s="255"/>
      <c r="AU90" s="255"/>
      <c r="AV90" s="255"/>
      <c r="AW90" s="255"/>
      <c r="AX90" s="255"/>
      <c r="AY90" s="255"/>
      <c r="AZ90" s="255"/>
    </row>
    <row r="91" spans="1:52" x14ac:dyDescent="0.3">
      <c r="A91" s="168"/>
      <c r="B91" s="255"/>
      <c r="C91" s="255"/>
      <c r="D91" s="255"/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5"/>
      <c r="Y91" s="255"/>
      <c r="Z91" s="255"/>
      <c r="AA91" s="255"/>
      <c r="AB91" s="255"/>
      <c r="AC91" s="255"/>
      <c r="AD91" s="255"/>
      <c r="AE91" s="255"/>
      <c r="AF91" s="255"/>
      <c r="AG91" s="255"/>
      <c r="AH91" s="255"/>
      <c r="AI91" s="255"/>
      <c r="AJ91" s="255"/>
      <c r="AK91" s="255"/>
      <c r="AL91" s="255"/>
      <c r="AM91" s="255"/>
      <c r="AN91" s="255"/>
      <c r="AO91" s="255"/>
      <c r="AP91" s="255"/>
      <c r="AQ91" s="255"/>
      <c r="AR91" s="255"/>
      <c r="AS91" s="255"/>
      <c r="AT91" s="255"/>
      <c r="AU91" s="255"/>
      <c r="AV91" s="255"/>
      <c r="AW91" s="255"/>
      <c r="AX91" s="255"/>
      <c r="AY91" s="255"/>
      <c r="AZ91" s="255"/>
    </row>
    <row r="92" spans="1:52" x14ac:dyDescent="0.3">
      <c r="A92" s="168"/>
      <c r="B92" s="255"/>
      <c r="C92" s="255"/>
      <c r="D92" s="255"/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5"/>
      <c r="AH92" s="255"/>
      <c r="AI92" s="255"/>
      <c r="AJ92" s="255"/>
      <c r="AK92" s="255"/>
      <c r="AL92" s="255"/>
      <c r="AM92" s="255"/>
      <c r="AN92" s="255"/>
      <c r="AO92" s="255"/>
      <c r="AP92" s="255"/>
      <c r="AQ92" s="255"/>
      <c r="AR92" s="255"/>
      <c r="AS92" s="255"/>
      <c r="AT92" s="255"/>
      <c r="AU92" s="255"/>
      <c r="AV92" s="255"/>
      <c r="AW92" s="255"/>
      <c r="AX92" s="255"/>
      <c r="AY92" s="255"/>
      <c r="AZ92" s="255"/>
    </row>
    <row r="93" spans="1:52" x14ac:dyDescent="0.3">
      <c r="A93" s="168"/>
      <c r="B93" s="255"/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5"/>
      <c r="AA93" s="255"/>
      <c r="AB93" s="255"/>
      <c r="AC93" s="255"/>
      <c r="AD93" s="255"/>
      <c r="AE93" s="255"/>
      <c r="AF93" s="255"/>
      <c r="AG93" s="255"/>
      <c r="AH93" s="255"/>
      <c r="AI93" s="255"/>
      <c r="AJ93" s="255"/>
      <c r="AK93" s="255"/>
      <c r="AL93" s="255"/>
      <c r="AM93" s="255"/>
      <c r="AN93" s="255"/>
      <c r="AO93" s="255"/>
      <c r="AP93" s="255"/>
      <c r="AQ93" s="255"/>
      <c r="AR93" s="255"/>
      <c r="AS93" s="255"/>
      <c r="AT93" s="255"/>
      <c r="AU93" s="255"/>
      <c r="AV93" s="255"/>
      <c r="AW93" s="255"/>
      <c r="AX93" s="255"/>
      <c r="AY93" s="255"/>
      <c r="AZ93" s="255"/>
    </row>
    <row r="94" spans="1:52" x14ac:dyDescent="0.3">
      <c r="A94" s="168"/>
      <c r="B94" s="255"/>
      <c r="C94" s="255"/>
      <c r="D94" s="255"/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5"/>
      <c r="R94" s="255"/>
      <c r="S94" s="255"/>
      <c r="T94" s="255"/>
      <c r="U94" s="255"/>
      <c r="V94" s="255"/>
      <c r="W94" s="255"/>
      <c r="X94" s="255"/>
      <c r="Y94" s="255"/>
      <c r="Z94" s="255"/>
      <c r="AA94" s="255"/>
      <c r="AB94" s="255"/>
      <c r="AC94" s="255"/>
      <c r="AD94" s="255"/>
      <c r="AE94" s="255"/>
      <c r="AF94" s="255"/>
      <c r="AG94" s="255"/>
      <c r="AH94" s="255"/>
      <c r="AI94" s="255"/>
      <c r="AJ94" s="255"/>
      <c r="AK94" s="255"/>
      <c r="AL94" s="255"/>
      <c r="AM94" s="255"/>
      <c r="AN94" s="255"/>
      <c r="AO94" s="255"/>
      <c r="AP94" s="255"/>
      <c r="AQ94" s="255"/>
      <c r="AR94" s="255"/>
      <c r="AS94" s="255"/>
      <c r="AT94" s="255"/>
      <c r="AU94" s="255"/>
      <c r="AV94" s="255"/>
      <c r="AW94" s="255"/>
      <c r="AX94" s="255"/>
      <c r="AY94" s="255"/>
      <c r="AZ94" s="255"/>
    </row>
    <row r="95" spans="1:52" x14ac:dyDescent="0.3">
      <c r="A95" s="168"/>
      <c r="B95" s="255"/>
      <c r="C95" s="255"/>
      <c r="D95" s="255"/>
      <c r="E95" s="255"/>
      <c r="F95" s="255"/>
      <c r="G95" s="255"/>
      <c r="H95" s="255"/>
      <c r="I95" s="255"/>
      <c r="J95" s="255"/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255"/>
      <c r="AD95" s="255"/>
      <c r="AE95" s="255"/>
      <c r="AF95" s="255"/>
      <c r="AG95" s="255"/>
      <c r="AH95" s="255"/>
      <c r="AI95" s="255"/>
      <c r="AJ95" s="255"/>
      <c r="AK95" s="255"/>
      <c r="AL95" s="255"/>
      <c r="AM95" s="255"/>
      <c r="AN95" s="255"/>
      <c r="AO95" s="255"/>
      <c r="AP95" s="255"/>
      <c r="AQ95" s="255"/>
      <c r="AR95" s="255"/>
      <c r="AS95" s="255"/>
      <c r="AT95" s="255"/>
      <c r="AU95" s="255"/>
      <c r="AV95" s="255"/>
      <c r="AW95" s="255"/>
      <c r="AX95" s="255"/>
      <c r="AY95" s="255"/>
      <c r="AZ95" s="255"/>
    </row>
    <row r="96" spans="1:52" x14ac:dyDescent="0.3">
      <c r="A96" s="168"/>
      <c r="B96" s="255"/>
      <c r="C96" s="255"/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5"/>
      <c r="AA96" s="255"/>
      <c r="AB96" s="255"/>
      <c r="AC96" s="255"/>
      <c r="AD96" s="255"/>
      <c r="AE96" s="255"/>
      <c r="AF96" s="255"/>
      <c r="AG96" s="255"/>
      <c r="AH96" s="255"/>
      <c r="AI96" s="255"/>
      <c r="AJ96" s="255"/>
      <c r="AK96" s="255"/>
      <c r="AL96" s="255"/>
      <c r="AM96" s="255"/>
      <c r="AN96" s="255"/>
      <c r="AO96" s="255"/>
      <c r="AP96" s="255"/>
      <c r="AQ96" s="255"/>
      <c r="AR96" s="255"/>
      <c r="AS96" s="255"/>
      <c r="AT96" s="255"/>
      <c r="AU96" s="255"/>
      <c r="AV96" s="255"/>
      <c r="AW96" s="255"/>
      <c r="AX96" s="255"/>
      <c r="AY96" s="255"/>
      <c r="AZ96" s="255"/>
    </row>
    <row r="97" spans="1:52" x14ac:dyDescent="0.3">
      <c r="A97" s="168"/>
      <c r="B97" s="255"/>
      <c r="C97" s="255"/>
      <c r="D97" s="255"/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55"/>
      <c r="X97" s="255"/>
      <c r="Y97" s="255"/>
      <c r="Z97" s="255"/>
      <c r="AA97" s="255"/>
      <c r="AB97" s="255"/>
      <c r="AC97" s="255"/>
      <c r="AD97" s="255"/>
      <c r="AE97" s="255"/>
      <c r="AF97" s="255"/>
      <c r="AG97" s="255"/>
      <c r="AH97" s="255"/>
      <c r="AI97" s="255"/>
      <c r="AJ97" s="255"/>
      <c r="AK97" s="255"/>
      <c r="AL97" s="255"/>
      <c r="AM97" s="255"/>
      <c r="AN97" s="255"/>
      <c r="AO97" s="255"/>
      <c r="AP97" s="255"/>
      <c r="AQ97" s="255"/>
      <c r="AR97" s="255"/>
      <c r="AS97" s="255"/>
      <c r="AT97" s="255"/>
      <c r="AU97" s="255"/>
      <c r="AV97" s="255"/>
      <c r="AW97" s="255"/>
      <c r="AX97" s="255"/>
      <c r="AY97" s="255"/>
      <c r="AZ97" s="255"/>
    </row>
    <row r="98" spans="1:52" x14ac:dyDescent="0.3">
      <c r="A98" s="168"/>
      <c r="B98" s="255"/>
      <c r="C98" s="255"/>
      <c r="D98" s="255"/>
      <c r="E98" s="255"/>
      <c r="F98" s="255"/>
      <c r="G98" s="255"/>
      <c r="H98" s="255"/>
      <c r="I98" s="255"/>
      <c r="J98" s="255"/>
      <c r="K98" s="255"/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  <c r="Y98" s="255"/>
      <c r="Z98" s="255"/>
      <c r="AA98" s="255"/>
      <c r="AB98" s="255"/>
      <c r="AC98" s="255"/>
      <c r="AD98" s="255"/>
      <c r="AE98" s="255"/>
      <c r="AF98" s="255"/>
      <c r="AG98" s="255"/>
      <c r="AH98" s="255"/>
      <c r="AI98" s="255"/>
      <c r="AJ98" s="255"/>
      <c r="AK98" s="255"/>
      <c r="AL98" s="255"/>
      <c r="AM98" s="255"/>
      <c r="AN98" s="255"/>
      <c r="AO98" s="255"/>
      <c r="AP98" s="255"/>
      <c r="AQ98" s="255"/>
      <c r="AR98" s="255"/>
      <c r="AS98" s="255"/>
      <c r="AT98" s="255"/>
      <c r="AU98" s="255"/>
      <c r="AV98" s="255"/>
      <c r="AW98" s="255"/>
      <c r="AX98" s="255"/>
      <c r="AY98" s="255"/>
      <c r="AZ98" s="255"/>
    </row>
    <row r="99" spans="1:52" x14ac:dyDescent="0.3">
      <c r="A99" s="168"/>
    </row>
    <row r="100" spans="1:52" x14ac:dyDescent="0.3">
      <c r="A100" s="168"/>
    </row>
  </sheetData>
  <conditionalFormatting sqref="C26:H26">
    <cfRule type="cellIs" dxfId="14" priority="1" operator="between">
      <formula>0</formula>
      <formula>0.49</formula>
    </cfRule>
    <cfRule type="cellIs" dxfId="13" priority="2" operator="between">
      <formula>0.5</formula>
      <formula>0.75</formula>
    </cfRule>
    <cfRule type="cellIs" dxfId="12" priority="3" operator="between">
      <formula>0.76</formula>
      <formula>1</formula>
    </cfRule>
  </conditionalFormatting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0"/>
  <sheetViews>
    <sheetView topLeftCell="R1" zoomScaleNormal="100" workbookViewId="0">
      <selection activeCell="U8" sqref="U8"/>
    </sheetView>
  </sheetViews>
  <sheetFormatPr baseColWidth="10" defaultColWidth="11.44140625" defaultRowHeight="14.4" x14ac:dyDescent="0.3"/>
  <cols>
    <col min="1" max="1" width="15.44140625" style="8" bestFit="1" customWidth="1"/>
    <col min="2" max="2" width="16.33203125" style="8" customWidth="1"/>
    <col min="3" max="10" width="11.44140625" style="8"/>
    <col min="11" max="11" width="18.44140625" style="8" bestFit="1" customWidth="1"/>
    <col min="12" max="12" width="22" style="8" bestFit="1" customWidth="1"/>
    <col min="13" max="13" width="18.77734375" style="8" bestFit="1" customWidth="1"/>
    <col min="14" max="14" width="19" style="8" bestFit="1" customWidth="1"/>
    <col min="15" max="15" width="23.6640625" style="8" bestFit="1" customWidth="1"/>
    <col min="16" max="16" width="23.77734375" style="8" bestFit="1" customWidth="1"/>
    <col min="17" max="17" width="24.44140625" style="8" bestFit="1" customWidth="1"/>
    <col min="18" max="18" width="19" style="8" bestFit="1" customWidth="1"/>
    <col min="19" max="20" width="56.33203125" style="8" bestFit="1" customWidth="1"/>
    <col min="21" max="21" width="70.33203125" style="8" bestFit="1" customWidth="1"/>
    <col min="22" max="22" width="2" style="8" bestFit="1" customWidth="1"/>
    <col min="23" max="16384" width="11.44140625" style="8"/>
  </cols>
  <sheetData>
    <row r="1" spans="1:32" s="4" customFormat="1" x14ac:dyDescent="0.3">
      <c r="A1" s="1" t="str">
        <f>'MODUL 2.3'!B4</f>
        <v>Name / Role</v>
      </c>
      <c r="B1" s="2" t="str">
        <f>'MODUL 2.3'!C4</f>
        <v>2.3.1</v>
      </c>
      <c r="C1" s="2" t="str">
        <f>'MODUL 2.3'!D4</f>
        <v>2.3.2</v>
      </c>
      <c r="D1" s="2" t="str">
        <f>'MODUL 2.3'!E4</f>
        <v>2.3.3</v>
      </c>
      <c r="E1" s="2" t="str">
        <f>'MODUL 2.3'!F4</f>
        <v>2.3.4</v>
      </c>
      <c r="F1" s="2" t="str">
        <f>'MODUL 2.3'!G4</f>
        <v>2.3.5</v>
      </c>
      <c r="G1" s="3" t="str">
        <f>'MODUL 2.3'!H4</f>
        <v>2.3.6</v>
      </c>
      <c r="H1" s="107"/>
      <c r="I1" s="107"/>
      <c r="J1" s="107"/>
      <c r="K1" s="125"/>
    </row>
    <row r="2" spans="1:32" x14ac:dyDescent="0.3">
      <c r="A2" s="26">
        <f>'MODUL 2.3'!B5</f>
        <v>0</v>
      </c>
      <c r="B2" s="6">
        <f>'MODUL 2.3'!C5</f>
        <v>0</v>
      </c>
      <c r="C2" s="6">
        <f>'MODUL 2.3'!D5</f>
        <v>0</v>
      </c>
      <c r="D2" s="6">
        <f>'MODUL 2.3'!E5</f>
        <v>0</v>
      </c>
      <c r="E2" s="6">
        <f>'MODUL 2.3'!F5</f>
        <v>0</v>
      </c>
      <c r="F2" s="6">
        <f>'MODUL 2.3'!G5</f>
        <v>0</v>
      </c>
      <c r="G2" s="7">
        <f>'MODUL 2.3'!H5</f>
        <v>0</v>
      </c>
      <c r="H2" s="107"/>
      <c r="I2" s="107"/>
      <c r="J2" s="107"/>
      <c r="K2" s="35"/>
    </row>
    <row r="3" spans="1:32" x14ac:dyDescent="0.3">
      <c r="A3" s="26">
        <f>'MODUL 2.3'!B6</f>
        <v>0</v>
      </c>
      <c r="B3" s="9">
        <f>'MODUL 2.3'!C6</f>
        <v>0</v>
      </c>
      <c r="C3" s="6">
        <f>'MODUL 2.3'!D6</f>
        <v>0</v>
      </c>
      <c r="D3" s="6">
        <f>'MODUL 2.3'!E6</f>
        <v>0</v>
      </c>
      <c r="E3" s="6">
        <f>'MODUL 2.3'!F6</f>
        <v>0</v>
      </c>
      <c r="F3" s="6">
        <f>'MODUL 2.3'!G6</f>
        <v>0</v>
      </c>
      <c r="G3" s="7">
        <f>'MODUL 2.3'!H6</f>
        <v>0</v>
      </c>
      <c r="H3" s="107"/>
      <c r="I3" s="107"/>
      <c r="J3" s="107"/>
      <c r="K3" s="35"/>
    </row>
    <row r="4" spans="1:32" x14ac:dyDescent="0.3">
      <c r="A4" s="26">
        <f>'MODUL 2.3'!B7</f>
        <v>0</v>
      </c>
      <c r="B4" s="6">
        <f>'MODUL 2.3'!C7</f>
        <v>0</v>
      </c>
      <c r="C4" s="6">
        <f>'MODUL 2.3'!D7</f>
        <v>0</v>
      </c>
      <c r="D4" s="6">
        <f>'MODUL 2.3'!E7</f>
        <v>0</v>
      </c>
      <c r="E4" s="6">
        <f>'MODUL 2.3'!F7</f>
        <v>0</v>
      </c>
      <c r="F4" s="6">
        <f>'MODUL 2.3'!G7</f>
        <v>0</v>
      </c>
      <c r="G4" s="7">
        <f>'MODUL 2.3'!H7</f>
        <v>0</v>
      </c>
      <c r="H4" s="107"/>
      <c r="I4" s="107"/>
      <c r="J4" s="107"/>
      <c r="K4" s="35"/>
    </row>
    <row r="5" spans="1:32" ht="15" thickBot="1" x14ac:dyDescent="0.35">
      <c r="A5" s="27">
        <f>'MODUL 2.3'!B8</f>
        <v>0</v>
      </c>
      <c r="B5" s="11">
        <f>'MODUL 2.3'!C8</f>
        <v>0</v>
      </c>
      <c r="C5" s="11">
        <f>'MODUL 2.3'!D8</f>
        <v>0</v>
      </c>
      <c r="D5" s="11">
        <f>'MODUL 2.3'!E8</f>
        <v>0</v>
      </c>
      <c r="E5" s="11">
        <f>'MODUL 2.3'!F8</f>
        <v>0</v>
      </c>
      <c r="F5" s="11">
        <f>'MODUL 2.3'!G8</f>
        <v>0</v>
      </c>
      <c r="G5" s="12">
        <f>'MODUL 2.3'!H8</f>
        <v>0</v>
      </c>
      <c r="H5" s="107"/>
      <c r="I5" s="107"/>
      <c r="J5" s="107"/>
      <c r="K5" s="35"/>
    </row>
    <row r="6" spans="1:32" ht="15" thickBot="1" x14ac:dyDescent="0.35">
      <c r="A6" s="4"/>
      <c r="B6" s="4"/>
      <c r="C6" s="4"/>
      <c r="D6" s="37"/>
      <c r="E6" s="37"/>
      <c r="F6" s="4"/>
      <c r="G6" s="4"/>
      <c r="H6" s="4"/>
      <c r="I6" s="4"/>
      <c r="J6" s="4"/>
      <c r="K6" s="126"/>
      <c r="L6" s="126"/>
      <c r="M6" s="534" t="s">
        <v>147</v>
      </c>
      <c r="N6" s="535"/>
      <c r="O6" s="15"/>
      <c r="P6" s="15"/>
      <c r="Q6" s="15"/>
      <c r="R6" s="16"/>
    </row>
    <row r="7" spans="1:32" x14ac:dyDescent="0.3">
      <c r="A7" s="208"/>
      <c r="B7" s="2" t="s">
        <v>115</v>
      </c>
      <c r="C7" s="2" t="s">
        <v>116</v>
      </c>
      <c r="D7" s="2" t="s">
        <v>117</v>
      </c>
      <c r="E7" s="2" t="s">
        <v>118</v>
      </c>
      <c r="F7" s="2" t="s">
        <v>119</v>
      </c>
      <c r="G7" s="2" t="s">
        <v>120</v>
      </c>
      <c r="H7" s="2" t="s">
        <v>121</v>
      </c>
      <c r="I7" s="3" t="s">
        <v>122</v>
      </c>
      <c r="J7" s="4"/>
      <c r="K7" s="518" t="s">
        <v>150</v>
      </c>
      <c r="L7" s="536" t="s">
        <v>149</v>
      </c>
      <c r="M7" s="538"/>
      <c r="N7" s="214"/>
      <c r="O7" s="212"/>
      <c r="P7" s="212"/>
      <c r="Q7" s="212"/>
      <c r="R7" s="54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</row>
    <row r="8" spans="1:32" s="13" customFormat="1" x14ac:dyDescent="0.3">
      <c r="A8" s="483">
        <f>'MODUL 2.3'!B5</f>
        <v>0</v>
      </c>
      <c r="B8" s="484">
        <f>'MODUL 2.3'!C12</f>
        <v>0</v>
      </c>
      <c r="C8" s="484">
        <f>'MODUL 2.3'!D12</f>
        <v>0</v>
      </c>
      <c r="D8" s="484">
        <f>'MODUL 2.3'!E12</f>
        <v>0</v>
      </c>
      <c r="E8" s="484">
        <f>'MODUL 2.3'!F12</f>
        <v>0</v>
      </c>
      <c r="F8" s="484">
        <f>'MODUL 2.3'!G12</f>
        <v>0</v>
      </c>
      <c r="G8" s="484">
        <f>'MODUL 2.3'!H12</f>
        <v>0</v>
      </c>
      <c r="H8" s="484">
        <f>'MODUL 2.3'!I12</f>
        <v>0</v>
      </c>
      <c r="I8" s="485">
        <f>'MODUL 2.3'!J12</f>
        <v>0</v>
      </c>
      <c r="J8" s="197"/>
      <c r="K8" s="519" t="str">
        <f t="shared" ref="K8:L11" si="0">IF(B8=0,"",IF(B8&gt;2,"yes","no"))</f>
        <v/>
      </c>
      <c r="L8" s="537" t="str">
        <f t="shared" si="0"/>
        <v/>
      </c>
      <c r="M8" s="537" t="str">
        <f>IF(D8&gt;2,"one-to-one","")</f>
        <v/>
      </c>
      <c r="N8" s="486" t="str">
        <f>IF(E8&gt;2,"group","")</f>
        <v/>
      </c>
      <c r="O8" s="486" t="str">
        <f>IF(F8&gt;2,"familiar","")</f>
        <v/>
      </c>
      <c r="P8" s="486" t="str">
        <f>IF(G8&gt;2,"unfamiliar","")</f>
        <v/>
      </c>
      <c r="Q8" s="486" t="str">
        <f>IF(H8&gt;2,"structured","")</f>
        <v/>
      </c>
      <c r="R8" s="541" t="str">
        <f>IF(I8&gt;2,"unstructured","")</f>
        <v/>
      </c>
      <c r="S8" s="475" t="str">
        <f>M8&amp;" "&amp;N8&amp;" "&amp;O8&amp;" "&amp;P8&amp;" "&amp;Q8&amp;" "&amp;R8</f>
        <v xml:space="preserve">     </v>
      </c>
      <c r="T8" s="475" t="str">
        <f>TRIM(S8)</f>
        <v/>
      </c>
      <c r="U8" s="475" t="str">
        <f>SUBSTITUTE(T8," ",", ")&amp;" situations"</f>
        <v xml:space="preserve"> situations</v>
      </c>
      <c r="V8" s="475">
        <v>1</v>
      </c>
      <c r="W8" s="475"/>
      <c r="X8" s="475"/>
      <c r="Y8" s="475"/>
      <c r="Z8" s="475"/>
      <c r="AA8" s="475"/>
      <c r="AB8" s="475"/>
      <c r="AC8" s="475"/>
      <c r="AD8" s="475"/>
      <c r="AE8" s="475"/>
      <c r="AF8" s="475"/>
    </row>
    <row r="9" spans="1:32" x14ac:dyDescent="0.3">
      <c r="A9" s="26">
        <f>'MODUL 2.3'!B6</f>
        <v>0</v>
      </c>
      <c r="B9" s="9">
        <f>'MODUL 2.3'!C13</f>
        <v>0</v>
      </c>
      <c r="C9" s="9">
        <f>'MODUL 2.3'!D13</f>
        <v>0</v>
      </c>
      <c r="D9" s="9">
        <f>'MODUL 2.3'!E13</f>
        <v>0</v>
      </c>
      <c r="E9" s="9">
        <f>'MODUL 2.3'!F13</f>
        <v>0</v>
      </c>
      <c r="F9" s="9">
        <f>'MODUL 2.3'!G13</f>
        <v>0</v>
      </c>
      <c r="G9" s="9">
        <f>'MODUL 2.3'!H13</f>
        <v>0</v>
      </c>
      <c r="H9" s="9">
        <f>'MODUL 2.3'!I13</f>
        <v>0</v>
      </c>
      <c r="I9" s="24">
        <f>'MODUL 2.3'!J13</f>
        <v>0</v>
      </c>
      <c r="J9" s="125"/>
      <c r="K9" s="520" t="str">
        <f t="shared" si="0"/>
        <v/>
      </c>
      <c r="L9" s="538" t="str">
        <f t="shared" si="0"/>
        <v/>
      </c>
      <c r="M9" s="538" t="str">
        <f>IF(D9&gt;2,"one-to-one","")</f>
        <v/>
      </c>
      <c r="N9" s="214" t="str">
        <f>IF(E9&gt;2,"group","")</f>
        <v/>
      </c>
      <c r="O9" s="214" t="str">
        <f>IF(F9&gt;2,"familiar","")</f>
        <v/>
      </c>
      <c r="P9" s="214" t="str">
        <f>IF(G9&gt;2,"unfamiliar","")</f>
        <v/>
      </c>
      <c r="Q9" s="214" t="str">
        <f>IF(H9&gt;2,"structured","")</f>
        <v/>
      </c>
      <c r="R9" s="542" t="str">
        <f>IF(I9&gt;2,"unstructured","")</f>
        <v/>
      </c>
      <c r="S9" s="213" t="str">
        <f t="shared" ref="S9:S16" si="1">M9&amp;" "&amp;N9&amp;" "&amp;O9&amp;" "&amp;P9&amp;" "&amp;Q9&amp;" "&amp;R9</f>
        <v xml:space="preserve">     </v>
      </c>
      <c r="T9" s="213" t="str">
        <f t="shared" ref="T9:T16" si="2">TRIM(S9)</f>
        <v/>
      </c>
      <c r="U9" s="213" t="str">
        <f>SUBSTITUTE(T9," ",", ")&amp;" situations"</f>
        <v xml:space="preserve"> situations</v>
      </c>
      <c r="V9" s="210">
        <v>2</v>
      </c>
      <c r="W9" s="210"/>
      <c r="X9" s="210"/>
      <c r="Y9" s="210"/>
      <c r="Z9" s="210"/>
      <c r="AA9" s="210"/>
      <c r="AB9" s="210"/>
      <c r="AC9" s="210"/>
      <c r="AD9" s="210"/>
      <c r="AE9" s="210"/>
      <c r="AF9" s="210"/>
    </row>
    <row r="10" spans="1:32" s="13" customFormat="1" x14ac:dyDescent="0.3">
      <c r="A10" s="483">
        <f>'MODUL 2.3'!B7</f>
        <v>0</v>
      </c>
      <c r="B10" s="484">
        <f>'MODUL 2.3'!C14</f>
        <v>0</v>
      </c>
      <c r="C10" s="484">
        <f>'MODUL 2.3'!D14</f>
        <v>0</v>
      </c>
      <c r="D10" s="484">
        <f>'MODUL 2.3'!E14</f>
        <v>0</v>
      </c>
      <c r="E10" s="484">
        <f>'MODUL 2.3'!F14</f>
        <v>0</v>
      </c>
      <c r="F10" s="484">
        <f>'MODUL 2.3'!G14</f>
        <v>0</v>
      </c>
      <c r="G10" s="484">
        <f>'MODUL 2.3'!H14</f>
        <v>0</v>
      </c>
      <c r="H10" s="484">
        <f>'MODUL 2.3'!I14</f>
        <v>0</v>
      </c>
      <c r="I10" s="485">
        <f>'MODUL 2.3'!J14</f>
        <v>0</v>
      </c>
      <c r="J10" s="197"/>
      <c r="K10" s="519" t="str">
        <f t="shared" si="0"/>
        <v/>
      </c>
      <c r="L10" s="537" t="str">
        <f t="shared" si="0"/>
        <v/>
      </c>
      <c r="M10" s="537" t="str">
        <f>IF(D10&gt;2,"one-to-one","")</f>
        <v/>
      </c>
      <c r="N10" s="486" t="str">
        <f>IF(E10&gt;2,"group","")</f>
        <v/>
      </c>
      <c r="O10" s="486" t="str">
        <f>IF(F10&gt;2,"familiar","")</f>
        <v/>
      </c>
      <c r="P10" s="486" t="str">
        <f>IF(G10&gt;2,"unfamiliar","")</f>
        <v/>
      </c>
      <c r="Q10" s="486" t="str">
        <f>IF(H10&gt;2,"structured","")</f>
        <v/>
      </c>
      <c r="R10" s="541" t="str">
        <f>IF(I10&gt;2,"unstructured","")</f>
        <v/>
      </c>
      <c r="S10" s="475" t="str">
        <f t="shared" si="1"/>
        <v xml:space="preserve">     </v>
      </c>
      <c r="T10" s="475" t="str">
        <f t="shared" si="2"/>
        <v/>
      </c>
      <c r="U10" s="475" t="str">
        <f>SUBSTITUTE(T10," ",", ")&amp;" situations"</f>
        <v xml:space="preserve"> situations</v>
      </c>
      <c r="V10" s="475">
        <v>3</v>
      </c>
      <c r="W10" s="475"/>
      <c r="X10" s="475"/>
      <c r="Y10" s="475"/>
      <c r="Z10" s="475"/>
      <c r="AA10" s="475"/>
      <c r="AB10" s="475"/>
      <c r="AC10" s="475"/>
      <c r="AD10" s="475"/>
      <c r="AE10" s="475"/>
      <c r="AF10" s="475"/>
    </row>
    <row r="11" spans="1:32" ht="15" thickBot="1" x14ac:dyDescent="0.35">
      <c r="A11" s="26">
        <f>'MODUL 2.3'!B8</f>
        <v>0</v>
      </c>
      <c r="B11" s="23">
        <f>'MODUL 2.3'!C15</f>
        <v>0</v>
      </c>
      <c r="C11" s="23">
        <f>'MODUL 2.3'!D15</f>
        <v>0</v>
      </c>
      <c r="D11" s="23">
        <f>'MODUL 2.3'!E15</f>
        <v>0</v>
      </c>
      <c r="E11" s="23">
        <f>'MODUL 2.3'!F15</f>
        <v>0</v>
      </c>
      <c r="F11" s="23">
        <f>'MODUL 2.3'!G15</f>
        <v>0</v>
      </c>
      <c r="G11" s="23">
        <f>'MODUL 2.3'!H15</f>
        <v>0</v>
      </c>
      <c r="H11" s="23">
        <f>'MODUL 2.3'!I15</f>
        <v>0</v>
      </c>
      <c r="I11" s="25">
        <f>'MODUL 2.3'!J15</f>
        <v>0</v>
      </c>
      <c r="J11" s="125"/>
      <c r="K11" s="521" t="str">
        <f t="shared" si="0"/>
        <v/>
      </c>
      <c r="L11" s="539" t="str">
        <f t="shared" si="0"/>
        <v/>
      </c>
      <c r="M11" s="539" t="str">
        <f>IF(D11&gt;2,"one-to-one","")</f>
        <v/>
      </c>
      <c r="N11" s="543" t="str">
        <f>IF(E11&gt;2,"group","")</f>
        <v/>
      </c>
      <c r="O11" s="543" t="str">
        <f>IF(F11&gt;2,"familiar","")</f>
        <v/>
      </c>
      <c r="P11" s="543" t="str">
        <f>IF(G11&gt;2,"unfamiliar","")</f>
        <v/>
      </c>
      <c r="Q11" s="543" t="str">
        <f>IF(H11&gt;2,"structured","")</f>
        <v/>
      </c>
      <c r="R11" s="544" t="str">
        <f>IF(I11&gt;2,"unstructured","")</f>
        <v/>
      </c>
      <c r="S11" s="213" t="str">
        <f t="shared" si="1"/>
        <v xml:space="preserve">     </v>
      </c>
      <c r="T11" s="213" t="str">
        <f t="shared" si="2"/>
        <v/>
      </c>
      <c r="U11" s="213" t="str">
        <f>SUBSTITUTE(T11," ",", ")&amp;" situations"</f>
        <v xml:space="preserve"> situations</v>
      </c>
      <c r="V11" s="210">
        <v>4</v>
      </c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</row>
    <row r="12" spans="1:32" x14ac:dyDescent="0.3">
      <c r="A12" s="37"/>
      <c r="B12" s="9"/>
      <c r="C12" s="9"/>
      <c r="D12" s="9"/>
      <c r="E12" s="9"/>
      <c r="F12" s="9"/>
      <c r="G12" s="9"/>
      <c r="H12" s="9"/>
      <c r="I12" s="9"/>
      <c r="J12" s="4"/>
      <c r="K12" s="126"/>
      <c r="L12" s="126"/>
      <c r="M12" s="534" t="s">
        <v>148</v>
      </c>
      <c r="N12" s="535"/>
      <c r="O12" s="15"/>
      <c r="P12" s="15"/>
      <c r="Q12" s="15"/>
      <c r="R12" s="16"/>
      <c r="S12" s="213"/>
      <c r="T12" s="213"/>
      <c r="U12" s="213"/>
    </row>
    <row r="13" spans="1:32" x14ac:dyDescent="0.3">
      <c r="A13" s="35"/>
      <c r="B13" s="35"/>
      <c r="C13" s="35"/>
      <c r="J13" s="36"/>
      <c r="K13" s="36"/>
      <c r="L13" s="36"/>
      <c r="M13" s="549" t="str">
        <f>IF(D8=0,"",IF(D8&lt;3,"one-to-one",""))</f>
        <v/>
      </c>
      <c r="N13" s="549" t="str">
        <f>IF(E8=0,"",IF(E8&lt;3,"group",""))</f>
        <v/>
      </c>
      <c r="O13" s="549" t="str">
        <f>IF(F8=0,"",IF(F8&lt;3,"familiar",""))</f>
        <v/>
      </c>
      <c r="P13" s="549" t="str">
        <f>IF(G8=0,"",IF(G8&lt;3,"unfamiliar",""))</f>
        <v/>
      </c>
      <c r="Q13" s="549" t="str">
        <f>IF(H8=0,"",IF(H8&lt;3,"structured",""))</f>
        <v/>
      </c>
      <c r="R13" s="550" t="str">
        <f>IF(I8=0,"",IF(I8&lt;3,"unstructured",""))</f>
        <v/>
      </c>
      <c r="S13" s="475" t="str">
        <f t="shared" si="1"/>
        <v xml:space="preserve">     </v>
      </c>
      <c r="T13" s="475" t="str">
        <f t="shared" si="2"/>
        <v/>
      </c>
      <c r="U13" s="475" t="str">
        <f>SUBSTITUTE(T13," ",", ")&amp;" situations"</f>
        <v xml:space="preserve"> situations</v>
      </c>
      <c r="V13" s="475">
        <v>1</v>
      </c>
    </row>
    <row r="14" spans="1:32" x14ac:dyDescent="0.3">
      <c r="A14" s="13" t="s">
        <v>176</v>
      </c>
      <c r="B14" s="13">
        <f t="shared" ref="B14:G14" si="3">IF(B2-B3=0,1,0)</f>
        <v>1</v>
      </c>
      <c r="C14" s="13">
        <f t="shared" si="3"/>
        <v>1</v>
      </c>
      <c r="D14" s="13">
        <f t="shared" si="3"/>
        <v>1</v>
      </c>
      <c r="E14" s="13">
        <f t="shared" si="3"/>
        <v>1</v>
      </c>
      <c r="F14" s="13">
        <f t="shared" si="3"/>
        <v>1</v>
      </c>
      <c r="G14" s="13">
        <f t="shared" si="3"/>
        <v>1</v>
      </c>
      <c r="H14" s="35"/>
      <c r="I14" s="35"/>
      <c r="J14" s="36"/>
      <c r="K14" s="36"/>
      <c r="L14" s="36"/>
      <c r="M14" s="545" t="str">
        <f>IF(D9=0,"",IF(D9&lt;3,"one-to-one",""))</f>
        <v/>
      </c>
      <c r="N14" s="545" t="str">
        <f>IF(E9=0,"",IF(E9&lt;3,"group",""))</f>
        <v/>
      </c>
      <c r="O14" s="545" t="str">
        <f>IF(F9=0,"",IF(F9&lt;3,"familiar",""))</f>
        <v/>
      </c>
      <c r="P14" s="545" t="str">
        <f>IF(G9=0,"",IF(G9&lt;3,"unfamiliar",""))</f>
        <v/>
      </c>
      <c r="Q14" s="545" t="str">
        <f>IF(H9=0,"",IF(H9&lt;3,"structured",""))</f>
        <v/>
      </c>
      <c r="R14" s="546" t="str">
        <f>IF(I9=0,"",IF(I9&lt;3,"unstructured",""))</f>
        <v/>
      </c>
      <c r="S14" s="213" t="str">
        <f t="shared" si="1"/>
        <v xml:space="preserve">     </v>
      </c>
      <c r="T14" s="213" t="str">
        <f t="shared" si="2"/>
        <v/>
      </c>
      <c r="U14" s="213" t="str">
        <f>SUBSTITUTE(T14," ",", ")&amp;" situations"</f>
        <v xml:space="preserve"> situations</v>
      </c>
      <c r="V14" s="210">
        <v>2</v>
      </c>
    </row>
    <row r="15" spans="1:32" x14ac:dyDescent="0.3">
      <c r="A15" s="13"/>
      <c r="B15" s="13">
        <f>IF(B9-B8=0,1,0)</f>
        <v>1</v>
      </c>
      <c r="C15" s="13">
        <f>IF(C9-C8=0,1,0)</f>
        <v>1</v>
      </c>
      <c r="D15" s="13">
        <f t="shared" ref="D15:I15" si="4">IF(D9-D8=0,1,0)</f>
        <v>1</v>
      </c>
      <c r="E15" s="13">
        <f t="shared" si="4"/>
        <v>1</v>
      </c>
      <c r="F15" s="13">
        <f t="shared" si="4"/>
        <v>1</v>
      </c>
      <c r="G15" s="13">
        <f t="shared" si="4"/>
        <v>1</v>
      </c>
      <c r="H15" s="13">
        <f t="shared" si="4"/>
        <v>1</v>
      </c>
      <c r="I15" s="13">
        <f t="shared" si="4"/>
        <v>1</v>
      </c>
      <c r="J15" s="36"/>
      <c r="K15" s="36"/>
      <c r="L15" s="36"/>
      <c r="M15" s="549" t="str">
        <f>IF(D10=0,"",IF(D10&lt;3,"one-to-one",""))</f>
        <v/>
      </c>
      <c r="N15" s="549" t="str">
        <f>IF(E10=0,"",IF(E10&lt;3,"group",""))</f>
        <v/>
      </c>
      <c r="O15" s="549" t="str">
        <f>IF(F10=0,"",IF(F10&lt;3,"familiar",""))</f>
        <v/>
      </c>
      <c r="P15" s="549" t="str">
        <f>IF(G10=0,"",IF(G10&lt;3,"unfamiliar",""))</f>
        <v/>
      </c>
      <c r="Q15" s="549" t="str">
        <f>IF(H10=0,"",IF(H10&lt;3,"structured",""))</f>
        <v/>
      </c>
      <c r="R15" s="550" t="str">
        <f>IF(I10=0,"",IF(I10&lt;3,"unstructured",""))</f>
        <v/>
      </c>
      <c r="S15" s="475" t="str">
        <f t="shared" si="1"/>
        <v xml:space="preserve">     </v>
      </c>
      <c r="T15" s="475" t="str">
        <f t="shared" si="2"/>
        <v/>
      </c>
      <c r="U15" s="475" t="str">
        <f>SUBSTITUTE(T15," ",", ")&amp;" situations"</f>
        <v xml:space="preserve"> situations</v>
      </c>
      <c r="V15" s="475">
        <v>3</v>
      </c>
    </row>
    <row r="16" spans="1:32" x14ac:dyDescent="0.3">
      <c r="A16" s="8">
        <f>SUM(B14:G14,B15:I15)</f>
        <v>14</v>
      </c>
      <c r="H16" s="36"/>
      <c r="I16" s="36"/>
      <c r="J16" s="36"/>
      <c r="K16" s="36"/>
      <c r="L16" s="36"/>
      <c r="M16" s="547" t="str">
        <f>IF(D11=0,"",IF(D11&lt;3,"one-to-one",""))</f>
        <v/>
      </c>
      <c r="N16" s="547" t="str">
        <f>IF(E11=0,"",IF(E11&lt;3,"group",""))</f>
        <v/>
      </c>
      <c r="O16" s="547" t="str">
        <f>IF(F11=0,"",IF(F11&lt;3,"familiar",""))</f>
        <v/>
      </c>
      <c r="P16" s="547" t="str">
        <f>IF(G11=0,"",IF(G11&lt;3,"unfamiliar",""))</f>
        <v/>
      </c>
      <c r="Q16" s="547" t="str">
        <f>IF(H11=0,"",IF(H11&lt;3,"structured",""))</f>
        <v/>
      </c>
      <c r="R16" s="548" t="str">
        <f>IF(I11=0,"",IF(I11&lt;3,"unstructured",""))</f>
        <v/>
      </c>
      <c r="S16" s="213" t="str">
        <f t="shared" si="1"/>
        <v xml:space="preserve">     </v>
      </c>
      <c r="T16" s="213" t="str">
        <f t="shared" si="2"/>
        <v/>
      </c>
      <c r="U16" s="213" t="str">
        <f>SUBSTITUTE(T16," ",", ")&amp;" situations"</f>
        <v xml:space="preserve"> situations</v>
      </c>
      <c r="V16" s="210">
        <v>4</v>
      </c>
    </row>
    <row r="17" spans="1:13" x14ac:dyDescent="0.3">
      <c r="H17" s="36"/>
      <c r="I17" s="36"/>
      <c r="J17" s="36"/>
      <c r="K17" s="36"/>
      <c r="L17" s="36"/>
      <c r="M17" s="35"/>
    </row>
    <row r="18" spans="1:13" x14ac:dyDescent="0.3">
      <c r="A18" s="14" t="s">
        <v>177</v>
      </c>
      <c r="B18" s="15">
        <f t="shared" ref="B18:G18" si="5">IF(B2-B4=0,1,0)</f>
        <v>1</v>
      </c>
      <c r="C18" s="15">
        <f t="shared" si="5"/>
        <v>1</v>
      </c>
      <c r="D18" s="15">
        <f t="shared" si="5"/>
        <v>1</v>
      </c>
      <c r="E18" s="15">
        <f t="shared" si="5"/>
        <v>1</v>
      </c>
      <c r="F18" s="15">
        <f t="shared" si="5"/>
        <v>1</v>
      </c>
      <c r="G18" s="15">
        <f t="shared" si="5"/>
        <v>1</v>
      </c>
      <c r="H18" s="15"/>
      <c r="I18" s="15"/>
      <c r="J18" s="36"/>
      <c r="K18" s="36"/>
      <c r="L18" s="36"/>
      <c r="M18" s="35"/>
    </row>
    <row r="19" spans="1:13" x14ac:dyDescent="0.3">
      <c r="A19" s="17"/>
      <c r="B19" s="18">
        <f>IF(B8-B10=0,1,0)</f>
        <v>1</v>
      </c>
      <c r="C19" s="18">
        <f t="shared" ref="C19:I19" si="6">IF(C8-C10=0,1,0)</f>
        <v>1</v>
      </c>
      <c r="D19" s="18">
        <f t="shared" si="6"/>
        <v>1</v>
      </c>
      <c r="E19" s="18">
        <f t="shared" si="6"/>
        <v>1</v>
      </c>
      <c r="F19" s="18">
        <f t="shared" si="6"/>
        <v>1</v>
      </c>
      <c r="G19" s="18">
        <f t="shared" si="6"/>
        <v>1</v>
      </c>
      <c r="H19" s="18">
        <f t="shared" si="6"/>
        <v>1</v>
      </c>
      <c r="I19" s="18">
        <f t="shared" si="6"/>
        <v>1</v>
      </c>
      <c r="J19" s="36"/>
      <c r="K19" s="36"/>
      <c r="L19" s="36"/>
      <c r="M19" s="35"/>
    </row>
    <row r="20" spans="1:13" x14ac:dyDescent="0.3">
      <c r="A20" s="8">
        <f>SUM(B18:G18,B19:I19)</f>
        <v>14</v>
      </c>
      <c r="H20" s="36"/>
      <c r="I20" s="36"/>
      <c r="J20" s="36"/>
      <c r="K20" s="36"/>
      <c r="L20" s="36"/>
      <c r="M20" s="35"/>
    </row>
    <row r="21" spans="1:13" x14ac:dyDescent="0.3">
      <c r="H21" s="36"/>
      <c r="I21" s="36"/>
      <c r="J21" s="36"/>
      <c r="K21" s="36"/>
      <c r="L21" s="36"/>
      <c r="M21" s="35"/>
    </row>
    <row r="22" spans="1:13" x14ac:dyDescent="0.3">
      <c r="A22" s="13" t="s">
        <v>178</v>
      </c>
      <c r="B22" s="13">
        <f t="shared" ref="B22:G22" si="7">IF(B2-B5=0,1,0)</f>
        <v>1</v>
      </c>
      <c r="C22" s="13">
        <f t="shared" si="7"/>
        <v>1</v>
      </c>
      <c r="D22" s="13">
        <f t="shared" si="7"/>
        <v>1</v>
      </c>
      <c r="E22" s="13">
        <f t="shared" si="7"/>
        <v>1</v>
      </c>
      <c r="F22" s="13">
        <f t="shared" si="7"/>
        <v>1</v>
      </c>
      <c r="G22" s="13">
        <f t="shared" si="7"/>
        <v>1</v>
      </c>
      <c r="H22" s="35"/>
      <c r="I22" s="35"/>
      <c r="J22" s="36"/>
      <c r="K22" s="36"/>
      <c r="L22" s="36"/>
      <c r="M22" s="35"/>
    </row>
    <row r="23" spans="1:13" x14ac:dyDescent="0.3">
      <c r="A23" s="13"/>
      <c r="B23" s="13">
        <f>IF(B8-B11=0,1,0)</f>
        <v>1</v>
      </c>
      <c r="C23" s="13">
        <f t="shared" ref="C23:I23" si="8">IF(C8-C11=0,1,0)</f>
        <v>1</v>
      </c>
      <c r="D23" s="13">
        <f t="shared" si="8"/>
        <v>1</v>
      </c>
      <c r="E23" s="13">
        <f t="shared" si="8"/>
        <v>1</v>
      </c>
      <c r="F23" s="13">
        <f t="shared" si="8"/>
        <v>1</v>
      </c>
      <c r="G23" s="13">
        <f t="shared" si="8"/>
        <v>1</v>
      </c>
      <c r="H23" s="13">
        <f t="shared" si="8"/>
        <v>1</v>
      </c>
      <c r="I23" s="13">
        <f t="shared" si="8"/>
        <v>1</v>
      </c>
      <c r="J23" s="36"/>
      <c r="K23" s="36"/>
      <c r="L23" s="36"/>
      <c r="M23" s="35"/>
    </row>
    <row r="24" spans="1:13" x14ac:dyDescent="0.3">
      <c r="A24" s="8">
        <f>SUM(B22:G22,B23:I23)</f>
        <v>14</v>
      </c>
      <c r="H24" s="36"/>
      <c r="I24" s="36"/>
      <c r="J24" s="36"/>
      <c r="K24" s="36"/>
      <c r="L24" s="36"/>
      <c r="M24" s="35"/>
    </row>
    <row r="25" spans="1:13" ht="15.75" customHeight="1" x14ac:dyDescent="0.3">
      <c r="H25" s="36"/>
      <c r="I25" s="36"/>
      <c r="J25" s="36"/>
      <c r="K25" s="36"/>
      <c r="L25" s="36"/>
      <c r="M25" s="35"/>
    </row>
    <row r="26" spans="1:13" x14ac:dyDescent="0.3">
      <c r="A26" s="14" t="s">
        <v>179</v>
      </c>
      <c r="B26" s="15">
        <f t="shared" ref="B26:G26" si="9">IF(B3-B4=0,1,0)</f>
        <v>1</v>
      </c>
      <c r="C26" s="15">
        <f t="shared" si="9"/>
        <v>1</v>
      </c>
      <c r="D26" s="15">
        <f t="shared" si="9"/>
        <v>1</v>
      </c>
      <c r="E26" s="15">
        <f t="shared" si="9"/>
        <v>1</v>
      </c>
      <c r="F26" s="15">
        <f t="shared" si="9"/>
        <v>1</v>
      </c>
      <c r="G26" s="15">
        <f t="shared" si="9"/>
        <v>1</v>
      </c>
      <c r="H26" s="15"/>
      <c r="I26" s="15"/>
      <c r="J26" s="36"/>
      <c r="K26" s="36"/>
      <c r="L26" s="36"/>
      <c r="M26" s="35"/>
    </row>
    <row r="27" spans="1:13" x14ac:dyDescent="0.3">
      <c r="A27" s="17"/>
      <c r="B27" s="18">
        <f>IF(B9-B10=0,1,0)</f>
        <v>1</v>
      </c>
      <c r="C27" s="18">
        <f t="shared" ref="C27:I27" si="10">IF(C9-C10=0,1,0)</f>
        <v>1</v>
      </c>
      <c r="D27" s="18">
        <f t="shared" si="10"/>
        <v>1</v>
      </c>
      <c r="E27" s="18">
        <f t="shared" si="10"/>
        <v>1</v>
      </c>
      <c r="F27" s="18">
        <f t="shared" si="10"/>
        <v>1</v>
      </c>
      <c r="G27" s="18">
        <f t="shared" si="10"/>
        <v>1</v>
      </c>
      <c r="H27" s="18">
        <f t="shared" si="10"/>
        <v>1</v>
      </c>
      <c r="I27" s="18">
        <f t="shared" si="10"/>
        <v>1</v>
      </c>
      <c r="J27" s="36"/>
      <c r="K27" s="36"/>
      <c r="L27" s="36"/>
      <c r="M27" s="35"/>
    </row>
    <row r="28" spans="1:13" x14ac:dyDescent="0.3">
      <c r="A28" s="8">
        <f>SUM(B26:G26,B27:I27)</f>
        <v>14</v>
      </c>
      <c r="H28" s="36"/>
      <c r="I28" s="36"/>
      <c r="J28" s="36"/>
      <c r="K28" s="36"/>
      <c r="L28" s="36"/>
      <c r="M28" s="35"/>
    </row>
    <row r="29" spans="1:13" x14ac:dyDescent="0.3">
      <c r="H29" s="36"/>
      <c r="I29" s="36"/>
      <c r="J29" s="36"/>
      <c r="K29" s="36"/>
      <c r="L29" s="36"/>
      <c r="M29" s="35"/>
    </row>
    <row r="30" spans="1:13" x14ac:dyDescent="0.3">
      <c r="A30" s="13" t="s">
        <v>180</v>
      </c>
      <c r="B30" s="20">
        <f t="shared" ref="B30:G30" si="11">IF(B3-B5=0,1,0)</f>
        <v>1</v>
      </c>
      <c r="C30" s="20">
        <f t="shared" si="11"/>
        <v>1</v>
      </c>
      <c r="D30" s="20">
        <f t="shared" si="11"/>
        <v>1</v>
      </c>
      <c r="E30" s="20">
        <f t="shared" si="11"/>
        <v>1</v>
      </c>
      <c r="F30" s="20">
        <f t="shared" si="11"/>
        <v>1</v>
      </c>
      <c r="G30" s="20">
        <f t="shared" si="11"/>
        <v>1</v>
      </c>
      <c r="H30" s="36"/>
      <c r="I30" s="36"/>
      <c r="J30" s="36"/>
      <c r="K30" s="36"/>
      <c r="L30" s="36"/>
      <c r="M30" s="35"/>
    </row>
    <row r="31" spans="1:13" x14ac:dyDescent="0.3">
      <c r="A31" s="13"/>
      <c r="B31" s="20">
        <f>IF(B9-B11=0,1,0)</f>
        <v>1</v>
      </c>
      <c r="C31" s="20">
        <f t="shared" ref="C31:I31" si="12">IF(C9-C11=0,1,0)</f>
        <v>1</v>
      </c>
      <c r="D31" s="20">
        <f t="shared" si="12"/>
        <v>1</v>
      </c>
      <c r="E31" s="20">
        <f t="shared" si="12"/>
        <v>1</v>
      </c>
      <c r="F31" s="20">
        <f t="shared" si="12"/>
        <v>1</v>
      </c>
      <c r="G31" s="20">
        <f t="shared" si="12"/>
        <v>1</v>
      </c>
      <c r="H31" s="20">
        <f t="shared" si="12"/>
        <v>1</v>
      </c>
      <c r="I31" s="20">
        <f t="shared" si="12"/>
        <v>1</v>
      </c>
      <c r="J31" s="36"/>
      <c r="K31" s="36"/>
      <c r="L31" s="36"/>
      <c r="M31" s="35"/>
    </row>
    <row r="32" spans="1:13" x14ac:dyDescent="0.3">
      <c r="A32" s="8">
        <f>SUM(B30:G30,B31:I31)</f>
        <v>14</v>
      </c>
      <c r="B32" s="21"/>
      <c r="C32" s="21"/>
      <c r="D32" s="21"/>
      <c r="E32" s="21"/>
      <c r="F32" s="21"/>
      <c r="G32" s="21"/>
      <c r="H32" s="36"/>
      <c r="I32" s="36"/>
      <c r="J32" s="36"/>
      <c r="K32" s="36"/>
      <c r="L32" s="36"/>
      <c r="M32" s="35"/>
    </row>
    <row r="33" spans="1:14" x14ac:dyDescent="0.3">
      <c r="B33" s="21"/>
      <c r="C33" s="21"/>
      <c r="D33" s="21"/>
      <c r="E33" s="21"/>
      <c r="F33" s="21"/>
      <c r="G33" s="21"/>
      <c r="H33" s="36"/>
      <c r="I33" s="36"/>
      <c r="J33" s="36"/>
      <c r="K33" s="36"/>
      <c r="L33" s="36"/>
      <c r="M33" s="35"/>
    </row>
    <row r="34" spans="1:14" x14ac:dyDescent="0.3">
      <c r="A34" s="14" t="s">
        <v>181</v>
      </c>
      <c r="B34" s="15">
        <f t="shared" ref="B34:G34" si="13">IF(B4-B5=0,1,0)</f>
        <v>1</v>
      </c>
      <c r="C34" s="15">
        <f t="shared" si="13"/>
        <v>1</v>
      </c>
      <c r="D34" s="15">
        <f t="shared" si="13"/>
        <v>1</v>
      </c>
      <c r="E34" s="15">
        <f t="shared" si="13"/>
        <v>1</v>
      </c>
      <c r="F34" s="15">
        <f t="shared" si="13"/>
        <v>1</v>
      </c>
      <c r="G34" s="15">
        <f t="shared" si="13"/>
        <v>1</v>
      </c>
      <c r="H34" s="15"/>
      <c r="I34" s="15"/>
      <c r="J34" s="36"/>
      <c r="K34" s="36"/>
      <c r="L34" s="36"/>
      <c r="M34" s="35"/>
    </row>
    <row r="35" spans="1:14" x14ac:dyDescent="0.3">
      <c r="A35" s="17"/>
      <c r="B35" s="18">
        <f>IF(B10-B11=0,1,0)</f>
        <v>1</v>
      </c>
      <c r="C35" s="18">
        <f t="shared" ref="C35:I35" si="14">IF(C10-C11=0,1,0)</f>
        <v>1</v>
      </c>
      <c r="D35" s="18">
        <f t="shared" si="14"/>
        <v>1</v>
      </c>
      <c r="E35" s="18">
        <f t="shared" si="14"/>
        <v>1</v>
      </c>
      <c r="F35" s="18">
        <f t="shared" si="14"/>
        <v>1</v>
      </c>
      <c r="G35" s="18">
        <f t="shared" si="14"/>
        <v>1</v>
      </c>
      <c r="H35" s="18">
        <f t="shared" si="14"/>
        <v>1</v>
      </c>
      <c r="I35" s="18">
        <f t="shared" si="14"/>
        <v>1</v>
      </c>
      <c r="J35" s="36"/>
      <c r="K35" s="36"/>
      <c r="L35" s="36"/>
      <c r="M35" s="35"/>
    </row>
    <row r="36" spans="1:14" x14ac:dyDescent="0.3">
      <c r="A36" s="8">
        <f>SUM(B34:G34,B35:I35)</f>
        <v>14</v>
      </c>
      <c r="H36" s="36"/>
      <c r="I36" s="36"/>
      <c r="J36" s="36"/>
      <c r="K36" s="36"/>
      <c r="L36" s="36"/>
      <c r="M36" s="35"/>
    </row>
    <row r="37" spans="1:14" x14ac:dyDescent="0.3">
      <c r="H37" s="36"/>
      <c r="I37" s="36"/>
      <c r="J37" s="36"/>
      <c r="K37" s="36"/>
      <c r="L37" s="36"/>
      <c r="M37" s="36"/>
      <c r="N37" s="35"/>
    </row>
    <row r="38" spans="1:14" x14ac:dyDescent="0.3">
      <c r="H38" s="36"/>
      <c r="I38" s="36"/>
      <c r="J38" s="36"/>
      <c r="K38" s="36"/>
      <c r="L38" s="36"/>
      <c r="M38" s="36"/>
    </row>
    <row r="39" spans="1:14" x14ac:dyDescent="0.3">
      <c r="H39" s="36"/>
      <c r="I39" s="36"/>
      <c r="J39" s="36"/>
      <c r="K39" s="36"/>
      <c r="L39" s="36"/>
      <c r="M39" s="36"/>
    </row>
    <row r="40" spans="1:14" x14ac:dyDescent="0.3">
      <c r="H40" s="36"/>
      <c r="I40" s="36"/>
      <c r="J40" s="36"/>
      <c r="K40" s="36"/>
      <c r="L40" s="36"/>
      <c r="M40" s="36"/>
    </row>
    <row r="41" spans="1:14" x14ac:dyDescent="0.3">
      <c r="H41" s="36"/>
      <c r="I41" s="36"/>
      <c r="J41" s="36"/>
      <c r="K41" s="36"/>
      <c r="L41" s="36"/>
      <c r="M41" s="36"/>
    </row>
    <row r="42" spans="1:14" x14ac:dyDescent="0.3">
      <c r="H42" s="36"/>
      <c r="I42" s="36"/>
      <c r="J42" s="36"/>
      <c r="K42" s="36"/>
      <c r="L42" s="36"/>
      <c r="M42" s="36"/>
    </row>
    <row r="43" spans="1:14" x14ac:dyDescent="0.3">
      <c r="H43" s="36"/>
      <c r="I43" s="36"/>
      <c r="J43" s="36"/>
      <c r="K43" s="36"/>
      <c r="L43" s="36"/>
      <c r="M43" s="36"/>
    </row>
    <row r="44" spans="1:14" x14ac:dyDescent="0.3">
      <c r="H44" s="36"/>
      <c r="I44" s="36"/>
      <c r="J44" s="36"/>
      <c r="K44" s="36"/>
      <c r="L44" s="36"/>
      <c r="M44" s="36"/>
    </row>
    <row r="45" spans="1:14" x14ac:dyDescent="0.3">
      <c r="H45" s="36"/>
      <c r="I45" s="36"/>
      <c r="J45" s="36"/>
      <c r="K45" s="36"/>
      <c r="L45" s="36"/>
      <c r="M45" s="36"/>
    </row>
    <row r="46" spans="1:14" x14ac:dyDescent="0.3">
      <c r="H46" s="36"/>
      <c r="I46" s="36"/>
      <c r="J46" s="36"/>
      <c r="K46" s="36"/>
      <c r="L46" s="36"/>
      <c r="M46" s="36"/>
    </row>
    <row r="47" spans="1:14" x14ac:dyDescent="0.3">
      <c r="H47" s="36"/>
      <c r="I47" s="36"/>
      <c r="J47" s="36"/>
      <c r="K47" s="36"/>
      <c r="L47" s="36"/>
      <c r="M47" s="36"/>
    </row>
    <row r="48" spans="1:14" x14ac:dyDescent="0.3">
      <c r="H48" s="36"/>
      <c r="I48" s="36"/>
      <c r="J48" s="36"/>
      <c r="K48" s="36"/>
      <c r="L48" s="36"/>
      <c r="M48" s="36"/>
    </row>
    <row r="49" spans="8:13" x14ac:dyDescent="0.3">
      <c r="H49" s="36"/>
      <c r="I49" s="36"/>
      <c r="J49" s="36"/>
      <c r="K49" s="36"/>
      <c r="L49" s="36"/>
      <c r="M49" s="36"/>
    </row>
    <row r="50" spans="8:13" x14ac:dyDescent="0.3">
      <c r="H50" s="36"/>
      <c r="I50" s="36"/>
      <c r="J50" s="36"/>
      <c r="K50" s="36"/>
      <c r="L50" s="36"/>
      <c r="M50" s="36"/>
    </row>
    <row r="51" spans="8:13" x14ac:dyDescent="0.3">
      <c r="H51" s="36"/>
      <c r="I51" s="36"/>
      <c r="J51" s="36"/>
      <c r="K51" s="36"/>
      <c r="L51" s="36"/>
      <c r="M51" s="36"/>
    </row>
    <row r="52" spans="8:13" x14ac:dyDescent="0.3">
      <c r="H52" s="36"/>
      <c r="I52" s="36"/>
      <c r="J52" s="36"/>
      <c r="K52" s="36"/>
      <c r="L52" s="36"/>
      <c r="M52" s="36"/>
    </row>
    <row r="53" spans="8:13" x14ac:dyDescent="0.3">
      <c r="H53" s="36"/>
      <c r="I53" s="36"/>
      <c r="J53" s="36"/>
      <c r="K53" s="36"/>
      <c r="L53" s="36"/>
      <c r="M53" s="36"/>
    </row>
    <row r="54" spans="8:13" x14ac:dyDescent="0.3">
      <c r="H54" s="36"/>
      <c r="I54" s="36"/>
      <c r="J54" s="36"/>
      <c r="K54" s="36"/>
      <c r="L54" s="36"/>
      <c r="M54" s="36"/>
    </row>
    <row r="55" spans="8:13" x14ac:dyDescent="0.3">
      <c r="H55" s="36"/>
      <c r="I55" s="36"/>
      <c r="J55" s="36"/>
      <c r="K55" s="36"/>
      <c r="L55" s="36"/>
      <c r="M55" s="36"/>
    </row>
    <row r="56" spans="8:13" x14ac:dyDescent="0.3">
      <c r="H56" s="36"/>
      <c r="I56" s="36"/>
      <c r="J56" s="36"/>
      <c r="K56" s="36"/>
      <c r="L56" s="36"/>
      <c r="M56" s="36"/>
    </row>
    <row r="57" spans="8:13" x14ac:dyDescent="0.3">
      <c r="H57" s="36"/>
      <c r="I57" s="36"/>
      <c r="J57" s="36"/>
      <c r="K57" s="36"/>
      <c r="L57" s="36"/>
      <c r="M57" s="36"/>
    </row>
    <row r="58" spans="8:13" x14ac:dyDescent="0.3">
      <c r="H58" s="36"/>
      <c r="I58" s="36"/>
      <c r="J58" s="36"/>
      <c r="K58" s="36"/>
      <c r="L58" s="36"/>
      <c r="M58" s="36"/>
    </row>
    <row r="59" spans="8:13" x14ac:dyDescent="0.3">
      <c r="H59" s="36"/>
      <c r="I59" s="36"/>
      <c r="J59" s="36"/>
      <c r="K59" s="36"/>
      <c r="L59" s="36"/>
      <c r="M59" s="36"/>
    </row>
    <row r="60" spans="8:13" x14ac:dyDescent="0.3">
      <c r="H60" s="36"/>
      <c r="I60" s="36"/>
      <c r="J60" s="36"/>
      <c r="K60" s="36"/>
      <c r="L60" s="36"/>
      <c r="M60" s="36"/>
    </row>
    <row r="61" spans="8:13" x14ac:dyDescent="0.3">
      <c r="H61" s="36"/>
      <c r="I61" s="36"/>
      <c r="J61" s="36"/>
      <c r="K61" s="36"/>
      <c r="L61" s="36"/>
      <c r="M61" s="36"/>
    </row>
    <row r="62" spans="8:13" x14ac:dyDescent="0.3">
      <c r="H62" s="36"/>
      <c r="I62" s="36"/>
      <c r="J62" s="36"/>
      <c r="K62" s="36"/>
      <c r="L62" s="36"/>
      <c r="M62" s="36"/>
    </row>
    <row r="63" spans="8:13" x14ac:dyDescent="0.3">
      <c r="H63" s="36"/>
      <c r="I63" s="36"/>
      <c r="J63" s="36"/>
      <c r="K63" s="36"/>
      <c r="L63" s="36"/>
      <c r="M63" s="36"/>
    </row>
    <row r="64" spans="8:13" x14ac:dyDescent="0.3">
      <c r="H64" s="36"/>
      <c r="I64" s="36"/>
      <c r="J64" s="36"/>
      <c r="K64" s="36"/>
      <c r="L64" s="36"/>
      <c r="M64" s="36"/>
    </row>
    <row r="65" spans="8:13" x14ac:dyDescent="0.3">
      <c r="H65" s="36"/>
      <c r="I65" s="36"/>
      <c r="J65" s="36"/>
      <c r="K65" s="36"/>
      <c r="L65" s="36"/>
      <c r="M65" s="36"/>
    </row>
    <row r="66" spans="8:13" x14ac:dyDescent="0.3">
      <c r="H66" s="36"/>
      <c r="I66" s="36"/>
      <c r="J66" s="36"/>
      <c r="K66" s="36"/>
      <c r="L66" s="36"/>
      <c r="M66" s="36"/>
    </row>
    <row r="67" spans="8:13" x14ac:dyDescent="0.3">
      <c r="H67" s="36"/>
      <c r="I67" s="36"/>
      <c r="J67" s="36"/>
      <c r="K67" s="36"/>
      <c r="L67" s="36"/>
      <c r="M67" s="36"/>
    </row>
    <row r="68" spans="8:13" x14ac:dyDescent="0.3">
      <c r="H68" s="36"/>
      <c r="I68" s="36"/>
      <c r="J68" s="36"/>
      <c r="K68" s="36"/>
      <c r="L68" s="36"/>
      <c r="M68" s="36"/>
    </row>
    <row r="69" spans="8:13" x14ac:dyDescent="0.3">
      <c r="H69" s="36"/>
      <c r="I69" s="36"/>
      <c r="J69" s="36"/>
      <c r="K69" s="36"/>
      <c r="L69" s="36"/>
      <c r="M69" s="36"/>
    </row>
    <row r="70" spans="8:13" x14ac:dyDescent="0.3">
      <c r="H70" s="36"/>
      <c r="I70" s="36"/>
      <c r="J70" s="36"/>
      <c r="K70" s="36"/>
      <c r="L70" s="36"/>
      <c r="M70" s="36"/>
    </row>
    <row r="71" spans="8:13" x14ac:dyDescent="0.3">
      <c r="H71" s="36"/>
      <c r="I71" s="36"/>
      <c r="J71" s="36"/>
      <c r="K71" s="36"/>
      <c r="L71" s="36"/>
      <c r="M71" s="36"/>
    </row>
    <row r="72" spans="8:13" x14ac:dyDescent="0.3">
      <c r="H72" s="36"/>
      <c r="I72" s="36"/>
      <c r="J72" s="36"/>
      <c r="K72" s="36"/>
      <c r="L72" s="36"/>
      <c r="M72" s="36"/>
    </row>
    <row r="73" spans="8:13" x14ac:dyDescent="0.3">
      <c r="H73" s="36"/>
      <c r="I73" s="36"/>
      <c r="J73" s="36"/>
      <c r="K73" s="36"/>
      <c r="L73" s="36"/>
      <c r="M73" s="36"/>
    </row>
    <row r="74" spans="8:13" x14ac:dyDescent="0.3">
      <c r="H74" s="36"/>
      <c r="I74" s="36"/>
      <c r="J74" s="36"/>
      <c r="K74" s="36"/>
      <c r="L74" s="36"/>
      <c r="M74" s="36"/>
    </row>
    <row r="75" spans="8:13" x14ac:dyDescent="0.3">
      <c r="H75" s="36"/>
      <c r="I75" s="36"/>
      <c r="J75" s="36"/>
      <c r="K75" s="36"/>
      <c r="L75" s="36"/>
      <c r="M75" s="36"/>
    </row>
    <row r="76" spans="8:13" x14ac:dyDescent="0.3">
      <c r="H76" s="36"/>
      <c r="I76" s="36"/>
      <c r="J76" s="36"/>
      <c r="K76" s="36"/>
      <c r="L76" s="36"/>
      <c r="M76" s="36"/>
    </row>
    <row r="77" spans="8:13" x14ac:dyDescent="0.3">
      <c r="H77" s="36"/>
      <c r="I77" s="36"/>
      <c r="J77" s="36"/>
      <c r="K77" s="36"/>
      <c r="L77" s="36"/>
      <c r="M77" s="36"/>
    </row>
    <row r="78" spans="8:13" x14ac:dyDescent="0.3">
      <c r="H78" s="36"/>
      <c r="I78" s="36"/>
      <c r="J78" s="36"/>
      <c r="K78" s="36"/>
      <c r="L78" s="36"/>
      <c r="M78" s="36"/>
    </row>
    <row r="79" spans="8:13" x14ac:dyDescent="0.3">
      <c r="H79" s="36"/>
      <c r="I79" s="36"/>
      <c r="J79" s="36"/>
      <c r="K79" s="36"/>
      <c r="L79" s="36"/>
      <c r="M79" s="36"/>
    </row>
    <row r="80" spans="8:13" x14ac:dyDescent="0.3">
      <c r="H80" s="36"/>
      <c r="I80" s="36"/>
      <c r="J80" s="36"/>
      <c r="K80" s="36"/>
      <c r="L80" s="36"/>
      <c r="M80" s="36"/>
    </row>
    <row r="81" spans="8:13" x14ac:dyDescent="0.3">
      <c r="H81" s="36"/>
      <c r="I81" s="36"/>
      <c r="J81" s="36"/>
      <c r="K81" s="36"/>
      <c r="L81" s="36"/>
      <c r="M81" s="36"/>
    </row>
    <row r="82" spans="8:13" x14ac:dyDescent="0.3">
      <c r="H82" s="36"/>
      <c r="I82" s="36"/>
      <c r="J82" s="36"/>
      <c r="K82" s="36"/>
      <c r="L82" s="36"/>
      <c r="M82" s="36"/>
    </row>
    <row r="83" spans="8:13" x14ac:dyDescent="0.3">
      <c r="H83" s="36"/>
      <c r="I83" s="36"/>
      <c r="J83" s="36"/>
      <c r="K83" s="36"/>
      <c r="L83" s="36"/>
      <c r="M83" s="36"/>
    </row>
    <row r="84" spans="8:13" x14ac:dyDescent="0.3">
      <c r="H84" s="36"/>
      <c r="I84" s="36"/>
      <c r="J84" s="36"/>
      <c r="K84" s="36"/>
      <c r="L84" s="36"/>
      <c r="M84" s="36"/>
    </row>
    <row r="85" spans="8:13" x14ac:dyDescent="0.3">
      <c r="H85" s="36"/>
      <c r="I85" s="36"/>
      <c r="J85" s="36"/>
      <c r="K85" s="36"/>
      <c r="L85" s="36"/>
      <c r="M85" s="36"/>
    </row>
    <row r="86" spans="8:13" x14ac:dyDescent="0.3">
      <c r="H86" s="36"/>
      <c r="I86" s="36"/>
      <c r="J86" s="36"/>
      <c r="K86" s="36"/>
      <c r="L86" s="36"/>
      <c r="M86" s="36"/>
    </row>
    <row r="87" spans="8:13" x14ac:dyDescent="0.3">
      <c r="H87" s="36"/>
      <c r="I87" s="36"/>
      <c r="J87" s="36"/>
      <c r="K87" s="36"/>
      <c r="L87" s="36"/>
      <c r="M87" s="36"/>
    </row>
    <row r="88" spans="8:13" x14ac:dyDescent="0.3">
      <c r="H88" s="36"/>
      <c r="I88" s="36"/>
      <c r="J88" s="36"/>
      <c r="K88" s="36"/>
      <c r="L88" s="36"/>
      <c r="M88" s="36"/>
    </row>
    <row r="89" spans="8:13" x14ac:dyDescent="0.3">
      <c r="H89" s="36"/>
      <c r="I89" s="36"/>
      <c r="J89" s="36"/>
      <c r="K89" s="36"/>
      <c r="L89" s="36"/>
      <c r="M89" s="36"/>
    </row>
    <row r="90" spans="8:13" x14ac:dyDescent="0.3">
      <c r="H90" s="36"/>
      <c r="I90" s="36"/>
      <c r="J90" s="36"/>
      <c r="K90" s="36"/>
      <c r="L90" s="36"/>
      <c r="M90" s="36"/>
    </row>
    <row r="91" spans="8:13" x14ac:dyDescent="0.3">
      <c r="H91" s="36"/>
      <c r="I91" s="36"/>
      <c r="J91" s="36"/>
      <c r="K91" s="36"/>
      <c r="L91" s="36"/>
      <c r="M91" s="36"/>
    </row>
    <row r="92" spans="8:13" x14ac:dyDescent="0.3">
      <c r="H92" s="36"/>
      <c r="I92" s="36"/>
      <c r="J92" s="36"/>
      <c r="K92" s="36"/>
      <c r="L92" s="36"/>
      <c r="M92" s="36"/>
    </row>
    <row r="93" spans="8:13" x14ac:dyDescent="0.3">
      <c r="H93" s="36"/>
      <c r="I93" s="36"/>
      <c r="J93" s="36"/>
      <c r="K93" s="36"/>
      <c r="L93" s="36"/>
      <c r="M93" s="36"/>
    </row>
    <row r="94" spans="8:13" x14ac:dyDescent="0.3">
      <c r="H94" s="36"/>
      <c r="I94" s="36"/>
      <c r="J94" s="36"/>
      <c r="K94" s="36"/>
      <c r="L94" s="36"/>
      <c r="M94" s="36"/>
    </row>
    <row r="95" spans="8:13" x14ac:dyDescent="0.3">
      <c r="H95" s="36"/>
      <c r="I95" s="36"/>
      <c r="J95" s="36"/>
      <c r="K95" s="36"/>
      <c r="L95" s="36"/>
      <c r="M95" s="36"/>
    </row>
    <row r="96" spans="8:13" x14ac:dyDescent="0.3">
      <c r="H96" s="36"/>
      <c r="I96" s="36"/>
      <c r="J96" s="36"/>
      <c r="K96" s="36"/>
      <c r="L96" s="36"/>
      <c r="M96" s="36"/>
    </row>
    <row r="97" spans="8:13" x14ac:dyDescent="0.3">
      <c r="H97" s="36"/>
      <c r="I97" s="36"/>
      <c r="J97" s="36"/>
      <c r="K97" s="36"/>
      <c r="L97" s="36"/>
      <c r="M97" s="36"/>
    </row>
    <row r="98" spans="8:13" x14ac:dyDescent="0.3">
      <c r="H98" s="36"/>
      <c r="I98" s="36"/>
      <c r="J98" s="36"/>
      <c r="K98" s="36"/>
      <c r="L98" s="36"/>
      <c r="M98" s="36"/>
    </row>
    <row r="99" spans="8:13" x14ac:dyDescent="0.3">
      <c r="H99" s="36"/>
      <c r="I99" s="36"/>
      <c r="J99" s="36"/>
      <c r="K99" s="36"/>
      <c r="L99" s="36"/>
      <c r="M99" s="36"/>
    </row>
    <row r="100" spans="8:13" x14ac:dyDescent="0.3">
      <c r="H100" s="36"/>
      <c r="I100" s="36"/>
      <c r="J100" s="36"/>
      <c r="K100" s="36"/>
      <c r="L100" s="36"/>
      <c r="M100" s="36"/>
    </row>
    <row r="101" spans="8:13" x14ac:dyDescent="0.3">
      <c r="H101" s="36"/>
      <c r="I101" s="36"/>
      <c r="J101" s="36"/>
      <c r="K101" s="36"/>
      <c r="L101" s="36"/>
      <c r="M101" s="36"/>
    </row>
    <row r="102" spans="8:13" x14ac:dyDescent="0.3">
      <c r="H102" s="36"/>
      <c r="I102" s="36"/>
      <c r="J102" s="36"/>
      <c r="K102" s="36"/>
      <c r="L102" s="36"/>
      <c r="M102" s="36"/>
    </row>
    <row r="103" spans="8:13" x14ac:dyDescent="0.3">
      <c r="H103" s="36"/>
      <c r="I103" s="36"/>
      <c r="J103" s="36"/>
      <c r="K103" s="36"/>
      <c r="L103" s="36"/>
      <c r="M103" s="36"/>
    </row>
    <row r="104" spans="8:13" x14ac:dyDescent="0.3">
      <c r="H104" s="36"/>
      <c r="I104" s="36"/>
      <c r="J104" s="36"/>
      <c r="K104" s="36"/>
      <c r="L104" s="36"/>
      <c r="M104" s="36"/>
    </row>
    <row r="105" spans="8:13" x14ac:dyDescent="0.3">
      <c r="H105" s="36"/>
      <c r="I105" s="36"/>
      <c r="J105" s="36"/>
      <c r="K105" s="36"/>
      <c r="L105" s="36"/>
      <c r="M105" s="36"/>
    </row>
    <row r="106" spans="8:13" x14ac:dyDescent="0.3">
      <c r="H106" s="36"/>
      <c r="I106" s="36"/>
      <c r="J106" s="36"/>
      <c r="K106" s="36"/>
      <c r="L106" s="36"/>
      <c r="M106" s="36"/>
    </row>
    <row r="107" spans="8:13" x14ac:dyDescent="0.3">
      <c r="H107" s="36"/>
      <c r="I107" s="36"/>
      <c r="J107" s="36"/>
      <c r="K107" s="36"/>
      <c r="L107" s="36"/>
      <c r="M107" s="36"/>
    </row>
    <row r="108" spans="8:13" x14ac:dyDescent="0.3">
      <c r="H108" s="36"/>
      <c r="I108" s="36"/>
      <c r="J108" s="36"/>
      <c r="K108" s="36"/>
      <c r="L108" s="36"/>
      <c r="M108" s="36"/>
    </row>
    <row r="109" spans="8:13" x14ac:dyDescent="0.3">
      <c r="H109" s="36"/>
      <c r="I109" s="36"/>
      <c r="J109" s="36"/>
      <c r="K109" s="36"/>
      <c r="L109" s="36"/>
      <c r="M109" s="36"/>
    </row>
    <row r="110" spans="8:13" x14ac:dyDescent="0.3">
      <c r="H110" s="36"/>
      <c r="I110" s="36"/>
      <c r="J110" s="36"/>
      <c r="K110" s="36"/>
      <c r="L110" s="36"/>
      <c r="M110" s="36"/>
    </row>
    <row r="111" spans="8:13" x14ac:dyDescent="0.3">
      <c r="H111" s="36"/>
      <c r="I111" s="36"/>
      <c r="J111" s="36"/>
      <c r="K111" s="36"/>
      <c r="L111" s="36"/>
      <c r="M111" s="36"/>
    </row>
    <row r="112" spans="8:13" x14ac:dyDescent="0.3">
      <c r="H112" s="36"/>
      <c r="I112" s="36"/>
      <c r="J112" s="36"/>
      <c r="K112" s="36"/>
      <c r="L112" s="36"/>
      <c r="M112" s="36"/>
    </row>
    <row r="113" spans="8:13" x14ac:dyDescent="0.3">
      <c r="H113" s="36"/>
      <c r="I113" s="36"/>
      <c r="J113" s="36"/>
      <c r="K113" s="36"/>
      <c r="L113" s="36"/>
      <c r="M113" s="36"/>
    </row>
    <row r="114" spans="8:13" x14ac:dyDescent="0.3">
      <c r="H114" s="36"/>
      <c r="I114" s="36"/>
      <c r="J114" s="36"/>
      <c r="K114" s="36"/>
      <c r="L114" s="36"/>
      <c r="M114" s="36"/>
    </row>
    <row r="115" spans="8:13" x14ac:dyDescent="0.3">
      <c r="H115" s="36"/>
      <c r="I115" s="36"/>
      <c r="J115" s="36"/>
      <c r="K115" s="36"/>
      <c r="L115" s="36"/>
      <c r="M115" s="36"/>
    </row>
    <row r="116" spans="8:13" x14ac:dyDescent="0.3">
      <c r="H116" s="36"/>
      <c r="I116" s="36"/>
      <c r="J116" s="36"/>
      <c r="K116" s="36"/>
      <c r="L116" s="36"/>
      <c r="M116" s="36"/>
    </row>
    <row r="117" spans="8:13" x14ac:dyDescent="0.3">
      <c r="H117" s="36"/>
      <c r="I117" s="36"/>
      <c r="J117" s="36"/>
      <c r="K117" s="36"/>
      <c r="L117" s="36"/>
      <c r="M117" s="36"/>
    </row>
    <row r="118" spans="8:13" x14ac:dyDescent="0.3">
      <c r="H118" s="36"/>
      <c r="I118" s="36"/>
      <c r="J118" s="36"/>
      <c r="K118" s="36"/>
      <c r="L118" s="36"/>
      <c r="M118" s="36"/>
    </row>
    <row r="119" spans="8:13" x14ac:dyDescent="0.3">
      <c r="H119" s="36"/>
      <c r="I119" s="36"/>
      <c r="J119" s="36"/>
      <c r="K119" s="36"/>
      <c r="L119" s="36"/>
      <c r="M119" s="36"/>
    </row>
    <row r="120" spans="8:13" x14ac:dyDescent="0.3">
      <c r="H120" s="36"/>
      <c r="I120" s="36"/>
      <c r="J120" s="36"/>
      <c r="K120" s="36"/>
      <c r="L120" s="36"/>
      <c r="M120" s="36"/>
    </row>
    <row r="121" spans="8:13" x14ac:dyDescent="0.3">
      <c r="H121" s="36"/>
      <c r="I121" s="36"/>
      <c r="J121" s="36"/>
      <c r="K121" s="36"/>
      <c r="L121" s="36"/>
      <c r="M121" s="36"/>
    </row>
    <row r="122" spans="8:13" x14ac:dyDescent="0.3">
      <c r="H122" s="36"/>
      <c r="I122" s="36"/>
      <c r="J122" s="36"/>
      <c r="K122" s="36"/>
      <c r="L122" s="36"/>
      <c r="M122" s="36"/>
    </row>
    <row r="123" spans="8:13" x14ac:dyDescent="0.3">
      <c r="H123" s="36"/>
      <c r="I123" s="36"/>
      <c r="J123" s="36"/>
      <c r="K123" s="36"/>
      <c r="L123" s="36"/>
      <c r="M123" s="36"/>
    </row>
    <row r="124" spans="8:13" x14ac:dyDescent="0.3">
      <c r="H124" s="36"/>
      <c r="I124" s="36"/>
      <c r="J124" s="36"/>
      <c r="K124" s="36"/>
      <c r="L124" s="36"/>
      <c r="M124" s="36"/>
    </row>
    <row r="125" spans="8:13" x14ac:dyDescent="0.3">
      <c r="H125" s="36"/>
      <c r="I125" s="36"/>
      <c r="J125" s="36"/>
      <c r="K125" s="36"/>
      <c r="L125" s="36"/>
      <c r="M125" s="36"/>
    </row>
    <row r="126" spans="8:13" x14ac:dyDescent="0.3">
      <c r="H126" s="36"/>
      <c r="I126" s="36"/>
      <c r="J126" s="36"/>
      <c r="K126" s="36"/>
      <c r="L126" s="36"/>
      <c r="M126" s="36"/>
    </row>
    <row r="127" spans="8:13" x14ac:dyDescent="0.3">
      <c r="H127" s="36"/>
      <c r="I127" s="36"/>
      <c r="J127" s="36"/>
      <c r="K127" s="36"/>
      <c r="L127" s="36"/>
      <c r="M127" s="36"/>
    </row>
    <row r="128" spans="8:13" x14ac:dyDescent="0.3">
      <c r="H128" s="36"/>
      <c r="I128" s="36"/>
      <c r="J128" s="36"/>
      <c r="K128" s="36"/>
      <c r="L128" s="36"/>
      <c r="M128" s="36"/>
    </row>
    <row r="129" spans="8:13" x14ac:dyDescent="0.3">
      <c r="H129" s="36"/>
      <c r="I129" s="36"/>
      <c r="J129" s="36"/>
      <c r="K129" s="36"/>
      <c r="L129" s="36"/>
      <c r="M129" s="36"/>
    </row>
    <row r="130" spans="8:13" x14ac:dyDescent="0.3">
      <c r="H130" s="36"/>
      <c r="I130" s="36"/>
      <c r="J130" s="36"/>
      <c r="K130" s="36"/>
      <c r="L130" s="36"/>
      <c r="M130" s="36"/>
    </row>
  </sheetData>
  <sheetProtection selectLockedCells="1" selectUnlockedCells="1"/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Z100"/>
  <sheetViews>
    <sheetView zoomScaleNormal="100" workbookViewId="0"/>
  </sheetViews>
  <sheetFormatPr baseColWidth="10" defaultColWidth="11.44140625" defaultRowHeight="14.4" x14ac:dyDescent="0.3"/>
  <cols>
    <col min="1" max="1" width="27.77734375" style="79" bestFit="1" customWidth="1"/>
    <col min="2" max="2" width="43" style="40" bestFit="1" customWidth="1"/>
    <col min="3" max="12" width="9.77734375" style="40" customWidth="1"/>
    <col min="13" max="16384" width="11.44140625" style="40"/>
  </cols>
  <sheetData>
    <row r="1" spans="1:52" x14ac:dyDescent="0.3">
      <c r="A1" s="29" t="s">
        <v>192</v>
      </c>
      <c r="B1" s="255"/>
      <c r="C1" s="256" t="s">
        <v>193</v>
      </c>
      <c r="D1" s="258" t="s">
        <v>159</v>
      </c>
      <c r="E1" s="258" t="s">
        <v>158</v>
      </c>
      <c r="F1" s="259" t="s">
        <v>194</v>
      </c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</row>
    <row r="2" spans="1:52" x14ac:dyDescent="0.3">
      <c r="A2" s="179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</row>
    <row r="3" spans="1:52" ht="15" thickBot="1" x14ac:dyDescent="0.35">
      <c r="A3" s="93" t="s">
        <v>195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</row>
    <row r="4" spans="1:52" s="76" customFormat="1" x14ac:dyDescent="0.3">
      <c r="A4" s="180"/>
      <c r="B4" s="123" t="s">
        <v>172</v>
      </c>
      <c r="C4" s="121" t="s">
        <v>123</v>
      </c>
      <c r="D4" s="122" t="s">
        <v>124</v>
      </c>
      <c r="E4" s="269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</row>
    <row r="5" spans="1:52" x14ac:dyDescent="0.3">
      <c r="A5" s="94">
        <v>1</v>
      </c>
      <c r="B5" s="77">
        <f>'BASIC DATA'!B12</f>
        <v>0</v>
      </c>
      <c r="C5" s="115"/>
      <c r="D5" s="116"/>
      <c r="E5" s="268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</row>
    <row r="6" spans="1:52" x14ac:dyDescent="0.3">
      <c r="A6" s="94">
        <v>2</v>
      </c>
      <c r="B6" s="109">
        <f>'BASIC DATA'!B13</f>
        <v>0</v>
      </c>
      <c r="C6" s="117"/>
      <c r="D6" s="118"/>
      <c r="E6" s="268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</row>
    <row r="7" spans="1:52" x14ac:dyDescent="0.3">
      <c r="A7" s="94">
        <v>3</v>
      </c>
      <c r="B7" s="110">
        <f>'BASIC DATA'!B14</f>
        <v>0</v>
      </c>
      <c r="C7" s="115"/>
      <c r="D7" s="116"/>
      <c r="E7" s="268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</row>
    <row r="8" spans="1:52" ht="15" thickBot="1" x14ac:dyDescent="0.35">
      <c r="A8" s="94">
        <v>4</v>
      </c>
      <c r="B8" s="111">
        <f>'BASIC DATA'!B15</f>
        <v>0</v>
      </c>
      <c r="C8" s="119"/>
      <c r="D8" s="120"/>
      <c r="E8" s="268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</row>
    <row r="9" spans="1:52" x14ac:dyDescent="0.3">
      <c r="A9" s="93" t="s">
        <v>196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</row>
    <row r="10" spans="1:52" ht="15" thickBot="1" x14ac:dyDescent="0.35">
      <c r="A10" s="93" t="s">
        <v>197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</row>
    <row r="11" spans="1:52" s="76" customFormat="1" x14ac:dyDescent="0.3">
      <c r="A11" s="180"/>
      <c r="B11" s="123" t="s">
        <v>172</v>
      </c>
      <c r="C11" s="121" t="s">
        <v>125</v>
      </c>
      <c r="D11" s="121" t="s">
        <v>126</v>
      </c>
      <c r="E11" s="121" t="s">
        <v>127</v>
      </c>
      <c r="F11" s="121" t="s">
        <v>128</v>
      </c>
      <c r="G11" s="121" t="s">
        <v>129</v>
      </c>
      <c r="H11" s="121" t="s">
        <v>130</v>
      </c>
      <c r="I11" s="121" t="s">
        <v>131</v>
      </c>
      <c r="J11" s="121" t="s">
        <v>132</v>
      </c>
      <c r="K11" s="121" t="s">
        <v>133</v>
      </c>
      <c r="L11" s="122" t="s">
        <v>134</v>
      </c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</row>
    <row r="12" spans="1:52" x14ac:dyDescent="0.3">
      <c r="A12" s="94">
        <v>1</v>
      </c>
      <c r="B12" s="110">
        <f>B5</f>
        <v>0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6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</row>
    <row r="13" spans="1:52" x14ac:dyDescent="0.3">
      <c r="A13" s="94">
        <v>2</v>
      </c>
      <c r="B13" s="109">
        <f>B6</f>
        <v>0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8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</row>
    <row r="14" spans="1:52" x14ac:dyDescent="0.3">
      <c r="A14" s="94">
        <v>3</v>
      </c>
      <c r="B14" s="110">
        <f>B7</f>
        <v>0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6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</row>
    <row r="15" spans="1:52" ht="15" thickBot="1" x14ac:dyDescent="0.35">
      <c r="A15" s="94">
        <v>4</v>
      </c>
      <c r="B15" s="111">
        <f>B8</f>
        <v>0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20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</row>
    <row r="16" spans="1:52" x14ac:dyDescent="0.3">
      <c r="A16" s="179"/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</row>
    <row r="17" spans="1:52" x14ac:dyDescent="0.3">
      <c r="A17" s="179"/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</row>
    <row r="18" spans="1:52" x14ac:dyDescent="0.3">
      <c r="A18" s="22" t="s">
        <v>198</v>
      </c>
      <c r="B18" s="278" t="s">
        <v>172</v>
      </c>
      <c r="C18" s="287" t="s">
        <v>271</v>
      </c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</row>
    <row r="19" spans="1:52" x14ac:dyDescent="0.3">
      <c r="A19" s="94">
        <v>1</v>
      </c>
      <c r="B19" s="67">
        <f>B5</f>
        <v>0</v>
      </c>
      <c r="C19" s="237" t="str">
        <f>IF(ISERROR(AVERAGE(C12:L12)),"",ROUND(AVERAGE(C12:L12),2))</f>
        <v/>
      </c>
      <c r="D19" s="262"/>
      <c r="E19" s="262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</row>
    <row r="20" spans="1:52" x14ac:dyDescent="0.3">
      <c r="A20" s="94">
        <v>2</v>
      </c>
      <c r="B20" s="67">
        <f>B6</f>
        <v>0</v>
      </c>
      <c r="C20" s="237" t="str">
        <f>IF(ISERROR(AVERAGE(C13:L13)),"",ROUND(AVERAGE(C13:L13),2))</f>
        <v/>
      </c>
      <c r="D20" s="262"/>
      <c r="E20" s="262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</row>
    <row r="21" spans="1:52" x14ac:dyDescent="0.3">
      <c r="A21" s="94">
        <v>3</v>
      </c>
      <c r="B21" s="67">
        <f>B7</f>
        <v>0</v>
      </c>
      <c r="C21" s="237" t="str">
        <f>IF(ISERROR(AVERAGE(C14:L14)),"",ROUND(AVERAGE(C14:L14),2))</f>
        <v/>
      </c>
      <c r="D21" s="262"/>
      <c r="E21" s="262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</row>
    <row r="22" spans="1:52" x14ac:dyDescent="0.3">
      <c r="A22" s="94">
        <v>4</v>
      </c>
      <c r="B22" s="68">
        <f>B8</f>
        <v>0</v>
      </c>
      <c r="C22" s="288" t="str">
        <f>IF(ISERROR(AVERAGE(C15:L15)),"",ROUND(AVERAGE(C15:L15),2))</f>
        <v/>
      </c>
      <c r="D22" s="262"/>
      <c r="E22" s="262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</row>
    <row r="23" spans="1:52" x14ac:dyDescent="0.3">
      <c r="A23" s="179"/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</row>
    <row r="24" spans="1:52" x14ac:dyDescent="0.3">
      <c r="A24" s="179"/>
      <c r="B24" s="275"/>
      <c r="C24" s="98" t="s">
        <v>176</v>
      </c>
      <c r="D24" s="98" t="s">
        <v>177</v>
      </c>
      <c r="E24" s="98" t="s">
        <v>178</v>
      </c>
      <c r="F24" s="98" t="s">
        <v>179</v>
      </c>
      <c r="G24" s="98" t="s">
        <v>180</v>
      </c>
      <c r="H24" s="99" t="s">
        <v>181</v>
      </c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</row>
    <row r="25" spans="1:52" x14ac:dyDescent="0.3">
      <c r="A25" s="179"/>
      <c r="B25" s="276" t="s">
        <v>224</v>
      </c>
      <c r="C25" s="108">
        <f>'CALC MODULE 3'!A18</f>
        <v>10</v>
      </c>
      <c r="D25" s="108">
        <f>'CALC MODULE 3'!A22</f>
        <v>10</v>
      </c>
      <c r="E25" s="108">
        <f>'CALC MODULE 3'!A26</f>
        <v>10</v>
      </c>
      <c r="F25" s="108">
        <f>'CALC MODULE 3'!A30</f>
        <v>10</v>
      </c>
      <c r="G25" s="108">
        <f>'CALC MODULE 3'!A34</f>
        <v>10</v>
      </c>
      <c r="H25" s="101">
        <f>'CALC MODULE 3'!A38</f>
        <v>10</v>
      </c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</row>
    <row r="26" spans="1:52" x14ac:dyDescent="0.3">
      <c r="A26" s="179"/>
      <c r="B26" s="277" t="s">
        <v>235</v>
      </c>
      <c r="C26" s="102">
        <f t="shared" ref="C26:H26" si="0">C25/10</f>
        <v>1</v>
      </c>
      <c r="D26" s="102">
        <f t="shared" si="0"/>
        <v>1</v>
      </c>
      <c r="E26" s="102">
        <f t="shared" si="0"/>
        <v>1</v>
      </c>
      <c r="F26" s="102">
        <f t="shared" si="0"/>
        <v>1</v>
      </c>
      <c r="G26" s="102">
        <f t="shared" si="0"/>
        <v>1</v>
      </c>
      <c r="H26" s="103">
        <f t="shared" si="0"/>
        <v>1</v>
      </c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</row>
    <row r="27" spans="1:52" x14ac:dyDescent="0.3">
      <c r="A27" s="179"/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</row>
    <row r="28" spans="1:52" x14ac:dyDescent="0.3">
      <c r="A28" s="179"/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</row>
    <row r="29" spans="1:52" x14ac:dyDescent="0.3">
      <c r="A29" s="179"/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</row>
    <row r="30" spans="1:52" x14ac:dyDescent="0.3">
      <c r="A30" s="179"/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</row>
    <row r="31" spans="1:52" x14ac:dyDescent="0.3">
      <c r="A31" s="179"/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5"/>
      <c r="AW31" s="255"/>
      <c r="AX31" s="255"/>
      <c r="AY31" s="255"/>
      <c r="AZ31" s="255"/>
    </row>
    <row r="32" spans="1:52" x14ac:dyDescent="0.3">
      <c r="A32" s="179"/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</row>
    <row r="33" spans="1:52" x14ac:dyDescent="0.3">
      <c r="A33" s="179"/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</row>
    <row r="34" spans="1:52" x14ac:dyDescent="0.3">
      <c r="A34" s="179"/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</row>
    <row r="35" spans="1:52" x14ac:dyDescent="0.3">
      <c r="A35" s="179"/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</row>
    <row r="36" spans="1:52" x14ac:dyDescent="0.3">
      <c r="A36" s="179"/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</row>
    <row r="37" spans="1:52" x14ac:dyDescent="0.3">
      <c r="A37" s="179"/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</row>
    <row r="38" spans="1:52" x14ac:dyDescent="0.3">
      <c r="A38" s="179"/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</row>
    <row r="39" spans="1:52" x14ac:dyDescent="0.3">
      <c r="A39" s="179"/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  <c r="AP39" s="255"/>
      <c r="AQ39" s="255"/>
      <c r="AR39" s="255"/>
      <c r="AS39" s="255"/>
      <c r="AT39" s="255"/>
      <c r="AU39" s="255"/>
      <c r="AV39" s="255"/>
      <c r="AW39" s="255"/>
      <c r="AX39" s="255"/>
      <c r="AY39" s="255"/>
      <c r="AZ39" s="255"/>
    </row>
    <row r="40" spans="1:52" x14ac:dyDescent="0.3">
      <c r="A40" s="179"/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5"/>
      <c r="AP40" s="255"/>
      <c r="AQ40" s="255"/>
      <c r="AR40" s="255"/>
      <c r="AS40" s="255"/>
      <c r="AT40" s="255"/>
      <c r="AU40" s="255"/>
      <c r="AV40" s="255"/>
      <c r="AW40" s="255"/>
      <c r="AX40" s="255"/>
      <c r="AY40" s="255"/>
      <c r="AZ40" s="255"/>
    </row>
    <row r="41" spans="1:52" x14ac:dyDescent="0.3">
      <c r="A41" s="179"/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</row>
    <row r="42" spans="1:52" x14ac:dyDescent="0.3">
      <c r="A42" s="179"/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</row>
    <row r="43" spans="1:52" x14ac:dyDescent="0.3">
      <c r="A43" s="179"/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</row>
    <row r="44" spans="1:52" x14ac:dyDescent="0.3">
      <c r="A44" s="179"/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</row>
    <row r="45" spans="1:52" x14ac:dyDescent="0.3">
      <c r="A45" s="179"/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  <c r="AP45" s="255"/>
      <c r="AQ45" s="255"/>
      <c r="AR45" s="255"/>
      <c r="AS45" s="255"/>
      <c r="AT45" s="255"/>
      <c r="AU45" s="255"/>
      <c r="AV45" s="255"/>
      <c r="AW45" s="255"/>
      <c r="AX45" s="255"/>
      <c r="AY45" s="255"/>
      <c r="AZ45" s="255"/>
    </row>
    <row r="46" spans="1:52" x14ac:dyDescent="0.3">
      <c r="A46" s="179"/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</row>
    <row r="47" spans="1:52" x14ac:dyDescent="0.3">
      <c r="A47" s="179"/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</row>
    <row r="48" spans="1:52" x14ac:dyDescent="0.3">
      <c r="A48" s="179"/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</row>
    <row r="49" spans="1:52" x14ac:dyDescent="0.3">
      <c r="A49" s="179"/>
      <c r="B49" s="255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</row>
    <row r="50" spans="1:52" x14ac:dyDescent="0.3">
      <c r="A50" s="179"/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</row>
    <row r="51" spans="1:52" x14ac:dyDescent="0.3">
      <c r="A51" s="179"/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</row>
    <row r="52" spans="1:52" x14ac:dyDescent="0.3">
      <c r="A52" s="179"/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55"/>
      <c r="AV52" s="255"/>
      <c r="AW52" s="255"/>
      <c r="AX52" s="255"/>
      <c r="AY52" s="255"/>
      <c r="AZ52" s="255"/>
    </row>
    <row r="53" spans="1:52" x14ac:dyDescent="0.3">
      <c r="A53" s="179"/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/>
      <c r="AW53" s="255"/>
      <c r="AX53" s="255"/>
      <c r="AY53" s="255"/>
      <c r="AZ53" s="255"/>
    </row>
    <row r="54" spans="1:52" x14ac:dyDescent="0.3">
      <c r="A54" s="179"/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  <c r="AW54" s="255"/>
      <c r="AX54" s="255"/>
      <c r="AY54" s="255"/>
      <c r="AZ54" s="255"/>
    </row>
    <row r="55" spans="1:52" x14ac:dyDescent="0.3">
      <c r="A55" s="179"/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  <c r="AZ55" s="255"/>
    </row>
    <row r="56" spans="1:52" x14ac:dyDescent="0.3">
      <c r="A56" s="179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  <c r="AZ56" s="255"/>
    </row>
    <row r="57" spans="1:52" x14ac:dyDescent="0.3">
      <c r="A57" s="179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  <c r="AZ57" s="255"/>
    </row>
    <row r="58" spans="1:52" x14ac:dyDescent="0.3">
      <c r="A58" s="179"/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  <c r="AP58" s="255"/>
      <c r="AQ58" s="255"/>
      <c r="AR58" s="255"/>
      <c r="AS58" s="255"/>
      <c r="AT58" s="255"/>
      <c r="AU58" s="255"/>
      <c r="AV58" s="255"/>
      <c r="AW58" s="255"/>
      <c r="AX58" s="255"/>
      <c r="AY58" s="255"/>
      <c r="AZ58" s="255"/>
    </row>
    <row r="59" spans="1:52" x14ac:dyDescent="0.3">
      <c r="A59" s="179"/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5"/>
      <c r="AY59" s="255"/>
      <c r="AZ59" s="255"/>
    </row>
    <row r="60" spans="1:52" x14ac:dyDescent="0.3">
      <c r="A60" s="179"/>
      <c r="B60" s="255"/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255"/>
      <c r="AK60" s="255"/>
      <c r="AL60" s="255"/>
      <c r="AM60" s="255"/>
      <c r="AN60" s="255"/>
      <c r="AO60" s="255"/>
      <c r="AP60" s="255"/>
      <c r="AQ60" s="255"/>
      <c r="AR60" s="255"/>
      <c r="AS60" s="255"/>
      <c r="AT60" s="255"/>
      <c r="AU60" s="255"/>
      <c r="AV60" s="255"/>
      <c r="AW60" s="255"/>
      <c r="AX60" s="255"/>
      <c r="AY60" s="255"/>
      <c r="AZ60" s="255"/>
    </row>
    <row r="61" spans="1:52" x14ac:dyDescent="0.3">
      <c r="A61" s="179"/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  <c r="AI61" s="255"/>
      <c r="AJ61" s="255"/>
      <c r="AK61" s="255"/>
      <c r="AL61" s="255"/>
      <c r="AM61" s="255"/>
      <c r="AN61" s="255"/>
      <c r="AO61" s="255"/>
      <c r="AP61" s="255"/>
      <c r="AQ61" s="255"/>
      <c r="AR61" s="255"/>
      <c r="AS61" s="255"/>
      <c r="AT61" s="255"/>
      <c r="AU61" s="255"/>
      <c r="AV61" s="255"/>
      <c r="AW61" s="255"/>
      <c r="AX61" s="255"/>
      <c r="AY61" s="255"/>
      <c r="AZ61" s="255"/>
    </row>
    <row r="62" spans="1:52" x14ac:dyDescent="0.3">
      <c r="A62" s="179"/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5"/>
      <c r="AJ62" s="255"/>
      <c r="AK62" s="255"/>
      <c r="AL62" s="255"/>
      <c r="AM62" s="255"/>
      <c r="AN62" s="255"/>
      <c r="AO62" s="255"/>
      <c r="AP62" s="255"/>
      <c r="AQ62" s="255"/>
      <c r="AR62" s="255"/>
      <c r="AS62" s="255"/>
      <c r="AT62" s="255"/>
      <c r="AU62" s="255"/>
      <c r="AV62" s="255"/>
      <c r="AW62" s="255"/>
      <c r="AX62" s="255"/>
      <c r="AY62" s="255"/>
      <c r="AZ62" s="255"/>
    </row>
    <row r="63" spans="1:52" x14ac:dyDescent="0.3">
      <c r="A63" s="179"/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  <c r="AI63" s="255"/>
      <c r="AJ63" s="255"/>
      <c r="AK63" s="255"/>
      <c r="AL63" s="255"/>
      <c r="AM63" s="255"/>
      <c r="AN63" s="255"/>
      <c r="AO63" s="255"/>
      <c r="AP63" s="255"/>
      <c r="AQ63" s="255"/>
      <c r="AR63" s="255"/>
      <c r="AS63" s="255"/>
      <c r="AT63" s="255"/>
      <c r="AU63" s="255"/>
      <c r="AV63" s="255"/>
      <c r="AW63" s="255"/>
      <c r="AX63" s="255"/>
      <c r="AY63" s="255"/>
      <c r="AZ63" s="255"/>
    </row>
    <row r="64" spans="1:52" x14ac:dyDescent="0.3">
      <c r="A64" s="179"/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255"/>
      <c r="AE64" s="255"/>
      <c r="AF64" s="255"/>
      <c r="AG64" s="255"/>
      <c r="AH64" s="255"/>
      <c r="AI64" s="255"/>
      <c r="AJ64" s="255"/>
      <c r="AK64" s="255"/>
      <c r="AL64" s="255"/>
      <c r="AM64" s="255"/>
      <c r="AN64" s="255"/>
      <c r="AO64" s="255"/>
      <c r="AP64" s="255"/>
      <c r="AQ64" s="255"/>
      <c r="AR64" s="255"/>
      <c r="AS64" s="255"/>
      <c r="AT64" s="255"/>
      <c r="AU64" s="255"/>
      <c r="AV64" s="255"/>
      <c r="AW64" s="255"/>
      <c r="AX64" s="255"/>
      <c r="AY64" s="255"/>
      <c r="AZ64" s="255"/>
    </row>
    <row r="65" spans="1:52" x14ac:dyDescent="0.3">
      <c r="A65" s="179"/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255"/>
    </row>
    <row r="66" spans="1:52" x14ac:dyDescent="0.3">
      <c r="A66" s="179"/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  <c r="AH66" s="255"/>
      <c r="AI66" s="255"/>
      <c r="AJ66" s="255"/>
      <c r="AK66" s="255"/>
      <c r="AL66" s="255"/>
      <c r="AM66" s="255"/>
      <c r="AN66" s="255"/>
      <c r="AO66" s="255"/>
      <c r="AP66" s="255"/>
      <c r="AQ66" s="255"/>
      <c r="AR66" s="255"/>
      <c r="AS66" s="255"/>
      <c r="AT66" s="255"/>
      <c r="AU66" s="255"/>
      <c r="AV66" s="255"/>
      <c r="AW66" s="255"/>
      <c r="AX66" s="255"/>
      <c r="AY66" s="255"/>
      <c r="AZ66" s="255"/>
    </row>
    <row r="67" spans="1:52" x14ac:dyDescent="0.3">
      <c r="A67" s="179"/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  <c r="AC67" s="255"/>
      <c r="AD67" s="255"/>
      <c r="AE67" s="255"/>
      <c r="AF67" s="255"/>
      <c r="AG67" s="255"/>
      <c r="AH67" s="255"/>
      <c r="AI67" s="255"/>
      <c r="AJ67" s="255"/>
      <c r="AK67" s="255"/>
      <c r="AL67" s="255"/>
      <c r="AM67" s="255"/>
      <c r="AN67" s="255"/>
      <c r="AO67" s="255"/>
      <c r="AP67" s="255"/>
      <c r="AQ67" s="255"/>
      <c r="AR67" s="255"/>
      <c r="AS67" s="255"/>
      <c r="AT67" s="255"/>
      <c r="AU67" s="255"/>
      <c r="AV67" s="255"/>
      <c r="AW67" s="255"/>
      <c r="AX67" s="255"/>
      <c r="AY67" s="255"/>
      <c r="AZ67" s="255"/>
    </row>
    <row r="68" spans="1:52" x14ac:dyDescent="0.3">
      <c r="A68" s="179"/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5"/>
      <c r="AM68" s="255"/>
      <c r="AN68" s="255"/>
      <c r="AO68" s="255"/>
      <c r="AP68" s="255"/>
      <c r="AQ68" s="255"/>
      <c r="AR68" s="255"/>
      <c r="AS68" s="255"/>
      <c r="AT68" s="255"/>
      <c r="AU68" s="255"/>
      <c r="AV68" s="255"/>
      <c r="AW68" s="255"/>
      <c r="AX68" s="255"/>
      <c r="AY68" s="255"/>
      <c r="AZ68" s="255"/>
    </row>
    <row r="69" spans="1:52" x14ac:dyDescent="0.3">
      <c r="A69" s="179"/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  <c r="AA69" s="255"/>
      <c r="AB69" s="255"/>
      <c r="AC69" s="255"/>
      <c r="AD69" s="255"/>
      <c r="AE69" s="255"/>
      <c r="AF69" s="255"/>
      <c r="AG69" s="255"/>
      <c r="AH69" s="255"/>
      <c r="AI69" s="255"/>
      <c r="AJ69" s="255"/>
      <c r="AK69" s="255"/>
      <c r="AL69" s="255"/>
      <c r="AM69" s="255"/>
      <c r="AN69" s="255"/>
      <c r="AO69" s="255"/>
      <c r="AP69" s="255"/>
      <c r="AQ69" s="255"/>
      <c r="AR69" s="255"/>
      <c r="AS69" s="255"/>
      <c r="AT69" s="255"/>
      <c r="AU69" s="255"/>
      <c r="AV69" s="255"/>
      <c r="AW69" s="255"/>
      <c r="AX69" s="255"/>
      <c r="AY69" s="255"/>
      <c r="AZ69" s="255"/>
    </row>
    <row r="70" spans="1:52" x14ac:dyDescent="0.3">
      <c r="A70" s="179"/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  <c r="Y70" s="255"/>
      <c r="Z70" s="255"/>
      <c r="AA70" s="255"/>
      <c r="AB70" s="255"/>
      <c r="AC70" s="255"/>
      <c r="AD70" s="255"/>
      <c r="AE70" s="255"/>
      <c r="AF70" s="255"/>
      <c r="AG70" s="255"/>
      <c r="AH70" s="255"/>
      <c r="AI70" s="255"/>
      <c r="AJ70" s="255"/>
      <c r="AK70" s="255"/>
      <c r="AL70" s="255"/>
      <c r="AM70" s="255"/>
      <c r="AN70" s="255"/>
      <c r="AO70" s="255"/>
      <c r="AP70" s="255"/>
      <c r="AQ70" s="255"/>
      <c r="AR70" s="255"/>
      <c r="AS70" s="255"/>
      <c r="AT70" s="255"/>
      <c r="AU70" s="255"/>
      <c r="AV70" s="255"/>
      <c r="AW70" s="255"/>
      <c r="AX70" s="255"/>
      <c r="AY70" s="255"/>
      <c r="AZ70" s="255"/>
    </row>
    <row r="71" spans="1:52" x14ac:dyDescent="0.3">
      <c r="A71" s="179"/>
      <c r="B71" s="255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5"/>
      <c r="AB71" s="255"/>
      <c r="AC71" s="255"/>
      <c r="AD71" s="255"/>
      <c r="AE71" s="255"/>
      <c r="AF71" s="255"/>
      <c r="AG71" s="255"/>
      <c r="AH71" s="255"/>
      <c r="AI71" s="255"/>
      <c r="AJ71" s="255"/>
      <c r="AK71" s="255"/>
      <c r="AL71" s="255"/>
      <c r="AM71" s="255"/>
      <c r="AN71" s="255"/>
      <c r="AO71" s="255"/>
      <c r="AP71" s="255"/>
      <c r="AQ71" s="255"/>
      <c r="AR71" s="255"/>
      <c r="AS71" s="255"/>
      <c r="AT71" s="255"/>
      <c r="AU71" s="255"/>
      <c r="AV71" s="255"/>
      <c r="AW71" s="255"/>
      <c r="AX71" s="255"/>
      <c r="AY71" s="255"/>
      <c r="AZ71" s="255"/>
    </row>
    <row r="72" spans="1:52" x14ac:dyDescent="0.3">
      <c r="A72" s="179"/>
      <c r="B72" s="255"/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5"/>
      <c r="X72" s="255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255"/>
      <c r="AK72" s="255"/>
      <c r="AL72" s="255"/>
      <c r="AM72" s="255"/>
      <c r="AN72" s="255"/>
      <c r="AO72" s="255"/>
      <c r="AP72" s="255"/>
      <c r="AQ72" s="255"/>
      <c r="AR72" s="255"/>
      <c r="AS72" s="255"/>
      <c r="AT72" s="255"/>
      <c r="AU72" s="255"/>
      <c r="AV72" s="255"/>
      <c r="AW72" s="255"/>
      <c r="AX72" s="255"/>
      <c r="AY72" s="255"/>
      <c r="AZ72" s="255"/>
    </row>
    <row r="73" spans="1:52" x14ac:dyDescent="0.3">
      <c r="A73" s="179"/>
      <c r="B73" s="255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  <c r="AB73" s="255"/>
      <c r="AC73" s="255"/>
      <c r="AD73" s="255"/>
      <c r="AE73" s="255"/>
      <c r="AF73" s="255"/>
      <c r="AG73" s="255"/>
      <c r="AH73" s="255"/>
      <c r="AI73" s="255"/>
      <c r="AJ73" s="255"/>
      <c r="AK73" s="255"/>
      <c r="AL73" s="255"/>
      <c r="AM73" s="255"/>
      <c r="AN73" s="255"/>
      <c r="AO73" s="255"/>
      <c r="AP73" s="255"/>
      <c r="AQ73" s="255"/>
      <c r="AR73" s="255"/>
      <c r="AS73" s="255"/>
      <c r="AT73" s="255"/>
      <c r="AU73" s="255"/>
      <c r="AV73" s="255"/>
      <c r="AW73" s="255"/>
      <c r="AX73" s="255"/>
      <c r="AY73" s="255"/>
      <c r="AZ73" s="255"/>
    </row>
    <row r="74" spans="1:52" x14ac:dyDescent="0.3">
      <c r="A74" s="179"/>
      <c r="B74" s="255"/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5"/>
      <c r="AB74" s="255"/>
      <c r="AC74" s="255"/>
      <c r="AD74" s="255"/>
      <c r="AE74" s="255"/>
      <c r="AF74" s="255"/>
      <c r="AG74" s="255"/>
      <c r="AH74" s="255"/>
      <c r="AI74" s="255"/>
      <c r="AJ74" s="255"/>
      <c r="AK74" s="255"/>
      <c r="AL74" s="255"/>
      <c r="AM74" s="255"/>
      <c r="AN74" s="255"/>
      <c r="AO74" s="255"/>
      <c r="AP74" s="255"/>
      <c r="AQ74" s="255"/>
      <c r="AR74" s="255"/>
      <c r="AS74" s="255"/>
      <c r="AT74" s="255"/>
      <c r="AU74" s="255"/>
      <c r="AV74" s="255"/>
      <c r="AW74" s="255"/>
      <c r="AX74" s="255"/>
      <c r="AY74" s="255"/>
      <c r="AZ74" s="255"/>
    </row>
    <row r="75" spans="1:52" x14ac:dyDescent="0.3">
      <c r="A75" s="179"/>
      <c r="B75" s="255"/>
      <c r="C75" s="255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55"/>
      <c r="X75" s="255"/>
      <c r="Y75" s="255"/>
      <c r="Z75" s="255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255"/>
      <c r="AL75" s="255"/>
      <c r="AM75" s="255"/>
      <c r="AN75" s="255"/>
      <c r="AO75" s="255"/>
      <c r="AP75" s="255"/>
      <c r="AQ75" s="255"/>
      <c r="AR75" s="255"/>
      <c r="AS75" s="255"/>
      <c r="AT75" s="255"/>
      <c r="AU75" s="255"/>
      <c r="AV75" s="255"/>
      <c r="AW75" s="255"/>
      <c r="AX75" s="255"/>
      <c r="AY75" s="255"/>
      <c r="AZ75" s="255"/>
    </row>
    <row r="76" spans="1:52" x14ac:dyDescent="0.3">
      <c r="A76" s="179"/>
      <c r="B76" s="255"/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  <c r="AA76" s="255"/>
      <c r="AB76" s="255"/>
      <c r="AC76" s="255"/>
      <c r="AD76" s="255"/>
      <c r="AE76" s="255"/>
      <c r="AF76" s="255"/>
      <c r="AG76" s="255"/>
      <c r="AH76" s="255"/>
      <c r="AI76" s="255"/>
      <c r="AJ76" s="255"/>
      <c r="AK76" s="255"/>
      <c r="AL76" s="255"/>
      <c r="AM76" s="255"/>
      <c r="AN76" s="255"/>
      <c r="AO76" s="255"/>
      <c r="AP76" s="255"/>
      <c r="AQ76" s="255"/>
      <c r="AR76" s="255"/>
      <c r="AS76" s="255"/>
      <c r="AT76" s="255"/>
      <c r="AU76" s="255"/>
      <c r="AV76" s="255"/>
      <c r="AW76" s="255"/>
      <c r="AX76" s="255"/>
      <c r="AY76" s="255"/>
      <c r="AZ76" s="255"/>
    </row>
    <row r="77" spans="1:52" x14ac:dyDescent="0.3">
      <c r="A77" s="179"/>
      <c r="B77" s="255"/>
      <c r="C77" s="255"/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  <c r="Y77" s="255"/>
      <c r="Z77" s="255"/>
      <c r="AA77" s="255"/>
      <c r="AB77" s="255"/>
      <c r="AC77" s="255"/>
      <c r="AD77" s="255"/>
      <c r="AE77" s="255"/>
      <c r="AF77" s="255"/>
      <c r="AG77" s="255"/>
      <c r="AH77" s="255"/>
      <c r="AI77" s="255"/>
      <c r="AJ77" s="255"/>
      <c r="AK77" s="255"/>
      <c r="AL77" s="255"/>
      <c r="AM77" s="255"/>
      <c r="AN77" s="255"/>
      <c r="AO77" s="255"/>
      <c r="AP77" s="255"/>
      <c r="AQ77" s="255"/>
      <c r="AR77" s="255"/>
      <c r="AS77" s="255"/>
      <c r="AT77" s="255"/>
      <c r="AU77" s="255"/>
      <c r="AV77" s="255"/>
      <c r="AW77" s="255"/>
      <c r="AX77" s="255"/>
      <c r="AY77" s="255"/>
      <c r="AZ77" s="255"/>
    </row>
    <row r="78" spans="1:52" x14ac:dyDescent="0.3">
      <c r="A78" s="179"/>
      <c r="B78" s="255"/>
      <c r="C78" s="255"/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255"/>
      <c r="AD78" s="255"/>
      <c r="AE78" s="255"/>
      <c r="AF78" s="255"/>
      <c r="AG78" s="255"/>
      <c r="AH78" s="255"/>
      <c r="AI78" s="255"/>
      <c r="AJ78" s="255"/>
      <c r="AK78" s="255"/>
      <c r="AL78" s="255"/>
      <c r="AM78" s="255"/>
      <c r="AN78" s="255"/>
      <c r="AO78" s="255"/>
      <c r="AP78" s="255"/>
      <c r="AQ78" s="255"/>
      <c r="AR78" s="255"/>
      <c r="AS78" s="255"/>
      <c r="AT78" s="255"/>
      <c r="AU78" s="255"/>
      <c r="AV78" s="255"/>
      <c r="AW78" s="255"/>
      <c r="AX78" s="255"/>
      <c r="AY78" s="255"/>
      <c r="AZ78" s="255"/>
    </row>
    <row r="79" spans="1:52" x14ac:dyDescent="0.3">
      <c r="A79" s="179"/>
      <c r="B79" s="255"/>
      <c r="C79" s="255"/>
      <c r="D79" s="255"/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  <c r="Y79" s="255"/>
      <c r="Z79" s="255"/>
      <c r="AA79" s="255"/>
      <c r="AB79" s="255"/>
      <c r="AC79" s="255"/>
      <c r="AD79" s="255"/>
      <c r="AE79" s="255"/>
      <c r="AF79" s="255"/>
      <c r="AG79" s="255"/>
      <c r="AH79" s="255"/>
      <c r="AI79" s="255"/>
      <c r="AJ79" s="255"/>
      <c r="AK79" s="255"/>
      <c r="AL79" s="255"/>
      <c r="AM79" s="255"/>
      <c r="AN79" s="255"/>
      <c r="AO79" s="255"/>
      <c r="AP79" s="255"/>
      <c r="AQ79" s="255"/>
      <c r="AR79" s="255"/>
      <c r="AS79" s="255"/>
      <c r="AT79" s="255"/>
      <c r="AU79" s="255"/>
      <c r="AV79" s="255"/>
      <c r="AW79" s="255"/>
      <c r="AX79" s="255"/>
      <c r="AY79" s="255"/>
      <c r="AZ79" s="255"/>
    </row>
    <row r="80" spans="1:52" x14ac:dyDescent="0.3">
      <c r="A80" s="179"/>
      <c r="B80" s="255"/>
      <c r="C80" s="255"/>
      <c r="D80" s="255"/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  <c r="Y80" s="255"/>
      <c r="Z80" s="255"/>
      <c r="AA80" s="255"/>
      <c r="AB80" s="255"/>
      <c r="AC80" s="255"/>
      <c r="AD80" s="255"/>
      <c r="AE80" s="255"/>
      <c r="AF80" s="255"/>
      <c r="AG80" s="255"/>
      <c r="AH80" s="255"/>
      <c r="AI80" s="255"/>
      <c r="AJ80" s="255"/>
      <c r="AK80" s="255"/>
      <c r="AL80" s="255"/>
      <c r="AM80" s="255"/>
      <c r="AN80" s="255"/>
      <c r="AO80" s="255"/>
      <c r="AP80" s="255"/>
      <c r="AQ80" s="255"/>
      <c r="AR80" s="255"/>
      <c r="AS80" s="255"/>
      <c r="AT80" s="255"/>
      <c r="AU80" s="255"/>
      <c r="AV80" s="255"/>
      <c r="AW80" s="255"/>
      <c r="AX80" s="255"/>
      <c r="AY80" s="255"/>
      <c r="AZ80" s="255"/>
    </row>
    <row r="81" spans="1:52" x14ac:dyDescent="0.3">
      <c r="A81" s="179"/>
      <c r="B81" s="255"/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  <c r="AK81" s="255"/>
      <c r="AL81" s="255"/>
      <c r="AM81" s="255"/>
      <c r="AN81" s="255"/>
      <c r="AO81" s="255"/>
      <c r="AP81" s="255"/>
      <c r="AQ81" s="255"/>
      <c r="AR81" s="255"/>
      <c r="AS81" s="255"/>
      <c r="AT81" s="255"/>
      <c r="AU81" s="255"/>
      <c r="AV81" s="255"/>
      <c r="AW81" s="255"/>
      <c r="AX81" s="255"/>
      <c r="AY81" s="255"/>
      <c r="AZ81" s="255"/>
    </row>
    <row r="82" spans="1:52" x14ac:dyDescent="0.3">
      <c r="A82" s="179"/>
      <c r="B82" s="255"/>
      <c r="C82" s="255"/>
      <c r="D82" s="255"/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  <c r="AJ82" s="255"/>
      <c r="AK82" s="255"/>
      <c r="AL82" s="255"/>
      <c r="AM82" s="255"/>
      <c r="AN82" s="255"/>
      <c r="AO82" s="255"/>
      <c r="AP82" s="255"/>
      <c r="AQ82" s="255"/>
      <c r="AR82" s="255"/>
      <c r="AS82" s="255"/>
      <c r="AT82" s="255"/>
      <c r="AU82" s="255"/>
      <c r="AV82" s="255"/>
      <c r="AW82" s="255"/>
      <c r="AX82" s="255"/>
      <c r="AY82" s="255"/>
      <c r="AZ82" s="255"/>
    </row>
    <row r="83" spans="1:52" x14ac:dyDescent="0.3">
      <c r="A83" s="179"/>
      <c r="B83" s="255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  <c r="AB83" s="255"/>
      <c r="AC83" s="255"/>
      <c r="AD83" s="255"/>
      <c r="AE83" s="255"/>
      <c r="AF83" s="255"/>
      <c r="AG83" s="255"/>
      <c r="AH83" s="255"/>
      <c r="AI83" s="255"/>
      <c r="AJ83" s="255"/>
      <c r="AK83" s="255"/>
      <c r="AL83" s="255"/>
      <c r="AM83" s="255"/>
      <c r="AN83" s="255"/>
      <c r="AO83" s="255"/>
      <c r="AP83" s="255"/>
      <c r="AQ83" s="255"/>
      <c r="AR83" s="255"/>
      <c r="AS83" s="255"/>
      <c r="AT83" s="255"/>
      <c r="AU83" s="255"/>
      <c r="AV83" s="255"/>
      <c r="AW83" s="255"/>
      <c r="AX83" s="255"/>
      <c r="AY83" s="255"/>
      <c r="AZ83" s="255"/>
    </row>
    <row r="84" spans="1:52" x14ac:dyDescent="0.3">
      <c r="A84" s="179"/>
      <c r="B84" s="255"/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  <c r="AA84" s="255"/>
      <c r="AB84" s="255"/>
      <c r="AC84" s="255"/>
      <c r="AD84" s="255"/>
      <c r="AE84" s="255"/>
      <c r="AF84" s="255"/>
      <c r="AG84" s="255"/>
      <c r="AH84" s="255"/>
      <c r="AI84" s="255"/>
      <c r="AJ84" s="255"/>
      <c r="AK84" s="255"/>
      <c r="AL84" s="255"/>
      <c r="AM84" s="255"/>
      <c r="AN84" s="255"/>
      <c r="AO84" s="255"/>
      <c r="AP84" s="255"/>
      <c r="AQ84" s="255"/>
      <c r="AR84" s="255"/>
      <c r="AS84" s="255"/>
      <c r="AT84" s="255"/>
      <c r="AU84" s="255"/>
      <c r="AV84" s="255"/>
      <c r="AW84" s="255"/>
      <c r="AX84" s="255"/>
      <c r="AY84" s="255"/>
      <c r="AZ84" s="255"/>
    </row>
    <row r="85" spans="1:52" x14ac:dyDescent="0.3">
      <c r="A85" s="179"/>
      <c r="B85" s="255"/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255"/>
      <c r="AL85" s="255"/>
      <c r="AM85" s="255"/>
      <c r="AN85" s="255"/>
      <c r="AO85" s="255"/>
      <c r="AP85" s="255"/>
      <c r="AQ85" s="255"/>
      <c r="AR85" s="255"/>
      <c r="AS85" s="255"/>
      <c r="AT85" s="255"/>
      <c r="AU85" s="255"/>
      <c r="AV85" s="255"/>
      <c r="AW85" s="255"/>
      <c r="AX85" s="255"/>
      <c r="AY85" s="255"/>
      <c r="AZ85" s="255"/>
    </row>
    <row r="86" spans="1:52" x14ac:dyDescent="0.3">
      <c r="A86" s="179"/>
      <c r="B86" s="255"/>
      <c r="C86" s="255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55"/>
      <c r="W86" s="255"/>
      <c r="X86" s="255"/>
      <c r="Y86" s="255"/>
      <c r="Z86" s="255"/>
      <c r="AA86" s="255"/>
      <c r="AB86" s="255"/>
      <c r="AC86" s="255"/>
      <c r="AD86" s="255"/>
      <c r="AE86" s="255"/>
      <c r="AF86" s="255"/>
      <c r="AG86" s="255"/>
      <c r="AH86" s="255"/>
      <c r="AI86" s="255"/>
      <c r="AJ86" s="255"/>
      <c r="AK86" s="255"/>
      <c r="AL86" s="255"/>
      <c r="AM86" s="255"/>
      <c r="AN86" s="255"/>
      <c r="AO86" s="255"/>
      <c r="AP86" s="255"/>
      <c r="AQ86" s="255"/>
      <c r="AR86" s="255"/>
      <c r="AS86" s="255"/>
      <c r="AT86" s="255"/>
      <c r="AU86" s="255"/>
      <c r="AV86" s="255"/>
      <c r="AW86" s="255"/>
      <c r="AX86" s="255"/>
      <c r="AY86" s="255"/>
      <c r="AZ86" s="255"/>
    </row>
    <row r="87" spans="1:52" x14ac:dyDescent="0.3">
      <c r="A87" s="179"/>
      <c r="B87" s="255"/>
      <c r="C87" s="255"/>
      <c r="D87" s="255"/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/>
      <c r="U87" s="255"/>
      <c r="V87" s="255"/>
      <c r="W87" s="255"/>
      <c r="X87" s="255"/>
      <c r="Y87" s="255"/>
      <c r="Z87" s="255"/>
      <c r="AA87" s="255"/>
      <c r="AB87" s="255"/>
      <c r="AC87" s="255"/>
      <c r="AD87" s="255"/>
      <c r="AE87" s="255"/>
      <c r="AF87" s="255"/>
      <c r="AG87" s="255"/>
      <c r="AH87" s="255"/>
      <c r="AI87" s="255"/>
      <c r="AJ87" s="255"/>
      <c r="AK87" s="255"/>
      <c r="AL87" s="255"/>
      <c r="AM87" s="255"/>
      <c r="AN87" s="255"/>
      <c r="AO87" s="255"/>
      <c r="AP87" s="255"/>
      <c r="AQ87" s="255"/>
      <c r="AR87" s="255"/>
      <c r="AS87" s="255"/>
      <c r="AT87" s="255"/>
      <c r="AU87" s="255"/>
      <c r="AV87" s="255"/>
      <c r="AW87" s="255"/>
      <c r="AX87" s="255"/>
      <c r="AY87" s="255"/>
      <c r="AZ87" s="255"/>
    </row>
    <row r="88" spans="1:52" x14ac:dyDescent="0.3">
      <c r="A88" s="179"/>
      <c r="B88" s="255"/>
      <c r="C88" s="255"/>
      <c r="D88" s="255"/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A88" s="255"/>
      <c r="AB88" s="255"/>
      <c r="AC88" s="255"/>
      <c r="AD88" s="255"/>
      <c r="AE88" s="255"/>
      <c r="AF88" s="255"/>
      <c r="AG88" s="255"/>
      <c r="AH88" s="255"/>
      <c r="AI88" s="255"/>
      <c r="AJ88" s="255"/>
      <c r="AK88" s="255"/>
      <c r="AL88" s="255"/>
      <c r="AM88" s="255"/>
      <c r="AN88" s="255"/>
      <c r="AO88" s="255"/>
      <c r="AP88" s="255"/>
      <c r="AQ88" s="255"/>
      <c r="AR88" s="255"/>
      <c r="AS88" s="255"/>
      <c r="AT88" s="255"/>
      <c r="AU88" s="255"/>
      <c r="AV88" s="255"/>
      <c r="AW88" s="255"/>
      <c r="AX88" s="255"/>
      <c r="AY88" s="255"/>
      <c r="AZ88" s="255"/>
    </row>
    <row r="89" spans="1:52" x14ac:dyDescent="0.3">
      <c r="A89" s="179"/>
      <c r="B89" s="255"/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255"/>
      <c r="AE89" s="255"/>
      <c r="AF89" s="255"/>
      <c r="AG89" s="255"/>
      <c r="AH89" s="255"/>
      <c r="AI89" s="255"/>
      <c r="AJ89" s="255"/>
      <c r="AK89" s="255"/>
      <c r="AL89" s="255"/>
      <c r="AM89" s="255"/>
      <c r="AN89" s="255"/>
      <c r="AO89" s="255"/>
      <c r="AP89" s="255"/>
      <c r="AQ89" s="255"/>
      <c r="AR89" s="255"/>
      <c r="AS89" s="255"/>
      <c r="AT89" s="255"/>
      <c r="AU89" s="255"/>
      <c r="AV89" s="255"/>
      <c r="AW89" s="255"/>
      <c r="AX89" s="255"/>
      <c r="AY89" s="255"/>
      <c r="AZ89" s="255"/>
    </row>
    <row r="90" spans="1:52" x14ac:dyDescent="0.3">
      <c r="A90" s="179"/>
      <c r="B90" s="255"/>
      <c r="C90" s="255"/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5"/>
      <c r="AA90" s="255"/>
      <c r="AB90" s="255"/>
      <c r="AC90" s="255"/>
      <c r="AD90" s="255"/>
      <c r="AE90" s="255"/>
      <c r="AF90" s="255"/>
      <c r="AG90" s="255"/>
      <c r="AH90" s="255"/>
      <c r="AI90" s="255"/>
      <c r="AJ90" s="255"/>
      <c r="AK90" s="255"/>
      <c r="AL90" s="255"/>
      <c r="AM90" s="255"/>
      <c r="AN90" s="255"/>
      <c r="AO90" s="255"/>
      <c r="AP90" s="255"/>
      <c r="AQ90" s="255"/>
      <c r="AR90" s="255"/>
      <c r="AS90" s="255"/>
      <c r="AT90" s="255"/>
      <c r="AU90" s="255"/>
      <c r="AV90" s="255"/>
      <c r="AW90" s="255"/>
      <c r="AX90" s="255"/>
      <c r="AY90" s="255"/>
      <c r="AZ90" s="255"/>
    </row>
    <row r="91" spans="1:52" x14ac:dyDescent="0.3">
      <c r="A91" s="179"/>
      <c r="B91" s="255"/>
      <c r="C91" s="255"/>
      <c r="D91" s="255"/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5"/>
      <c r="Y91" s="255"/>
      <c r="Z91" s="255"/>
      <c r="AA91" s="255"/>
      <c r="AB91" s="255"/>
      <c r="AC91" s="255"/>
      <c r="AD91" s="255"/>
      <c r="AE91" s="255"/>
      <c r="AF91" s="255"/>
      <c r="AG91" s="255"/>
      <c r="AH91" s="255"/>
      <c r="AI91" s="255"/>
      <c r="AJ91" s="255"/>
      <c r="AK91" s="255"/>
      <c r="AL91" s="255"/>
      <c r="AM91" s="255"/>
      <c r="AN91" s="255"/>
      <c r="AO91" s="255"/>
      <c r="AP91" s="255"/>
      <c r="AQ91" s="255"/>
      <c r="AR91" s="255"/>
      <c r="AS91" s="255"/>
      <c r="AT91" s="255"/>
      <c r="AU91" s="255"/>
      <c r="AV91" s="255"/>
      <c r="AW91" s="255"/>
      <c r="AX91" s="255"/>
      <c r="AY91" s="255"/>
      <c r="AZ91" s="255"/>
    </row>
    <row r="92" spans="1:52" x14ac:dyDescent="0.3">
      <c r="A92" s="179"/>
      <c r="B92" s="255"/>
      <c r="C92" s="255"/>
      <c r="D92" s="255"/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5"/>
      <c r="AH92" s="255"/>
      <c r="AI92" s="255"/>
      <c r="AJ92" s="255"/>
      <c r="AK92" s="255"/>
      <c r="AL92" s="255"/>
      <c r="AM92" s="255"/>
      <c r="AN92" s="255"/>
      <c r="AO92" s="255"/>
      <c r="AP92" s="255"/>
      <c r="AQ92" s="255"/>
      <c r="AR92" s="255"/>
      <c r="AS92" s="255"/>
      <c r="AT92" s="255"/>
      <c r="AU92" s="255"/>
      <c r="AV92" s="255"/>
      <c r="AW92" s="255"/>
      <c r="AX92" s="255"/>
      <c r="AY92" s="255"/>
      <c r="AZ92" s="255"/>
    </row>
    <row r="93" spans="1:52" x14ac:dyDescent="0.3">
      <c r="A93" s="179"/>
      <c r="B93" s="255"/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5"/>
      <c r="AA93" s="255"/>
      <c r="AB93" s="255"/>
      <c r="AC93" s="255"/>
      <c r="AD93" s="255"/>
      <c r="AE93" s="255"/>
      <c r="AF93" s="255"/>
      <c r="AG93" s="255"/>
      <c r="AH93" s="255"/>
      <c r="AI93" s="255"/>
      <c r="AJ93" s="255"/>
      <c r="AK93" s="255"/>
      <c r="AL93" s="255"/>
      <c r="AM93" s="255"/>
      <c r="AN93" s="255"/>
      <c r="AO93" s="255"/>
      <c r="AP93" s="255"/>
      <c r="AQ93" s="255"/>
      <c r="AR93" s="255"/>
      <c r="AS93" s="255"/>
      <c r="AT93" s="255"/>
      <c r="AU93" s="255"/>
      <c r="AV93" s="255"/>
      <c r="AW93" s="255"/>
      <c r="AX93" s="255"/>
      <c r="AY93" s="255"/>
      <c r="AZ93" s="255"/>
    </row>
    <row r="94" spans="1:52" x14ac:dyDescent="0.3">
      <c r="A94" s="179"/>
      <c r="B94" s="255"/>
      <c r="C94" s="255"/>
      <c r="D94" s="255"/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5"/>
      <c r="R94" s="255"/>
      <c r="S94" s="255"/>
      <c r="T94" s="255"/>
      <c r="U94" s="255"/>
      <c r="V94" s="255"/>
      <c r="W94" s="255"/>
      <c r="X94" s="255"/>
      <c r="Y94" s="255"/>
      <c r="Z94" s="255"/>
      <c r="AA94" s="255"/>
      <c r="AB94" s="255"/>
      <c r="AC94" s="255"/>
      <c r="AD94" s="255"/>
      <c r="AE94" s="255"/>
      <c r="AF94" s="255"/>
      <c r="AG94" s="255"/>
      <c r="AH94" s="255"/>
      <c r="AI94" s="255"/>
      <c r="AJ94" s="255"/>
      <c r="AK94" s="255"/>
      <c r="AL94" s="255"/>
      <c r="AM94" s="255"/>
      <c r="AN94" s="255"/>
      <c r="AO94" s="255"/>
      <c r="AP94" s="255"/>
      <c r="AQ94" s="255"/>
      <c r="AR94" s="255"/>
      <c r="AS94" s="255"/>
      <c r="AT94" s="255"/>
      <c r="AU94" s="255"/>
      <c r="AV94" s="255"/>
      <c r="AW94" s="255"/>
      <c r="AX94" s="255"/>
      <c r="AY94" s="255"/>
      <c r="AZ94" s="255"/>
    </row>
    <row r="95" spans="1:52" x14ac:dyDescent="0.3">
      <c r="A95" s="179"/>
      <c r="B95" s="255"/>
      <c r="C95" s="255"/>
      <c r="D95" s="255"/>
      <c r="E95" s="255"/>
      <c r="F95" s="255"/>
      <c r="G95" s="255"/>
      <c r="H95" s="255"/>
      <c r="I95" s="255"/>
      <c r="J95" s="255"/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255"/>
      <c r="AD95" s="255"/>
      <c r="AE95" s="255"/>
      <c r="AF95" s="255"/>
      <c r="AG95" s="255"/>
      <c r="AH95" s="255"/>
      <c r="AI95" s="255"/>
      <c r="AJ95" s="255"/>
      <c r="AK95" s="255"/>
      <c r="AL95" s="255"/>
      <c r="AM95" s="255"/>
      <c r="AN95" s="255"/>
      <c r="AO95" s="255"/>
      <c r="AP95" s="255"/>
      <c r="AQ95" s="255"/>
      <c r="AR95" s="255"/>
      <c r="AS95" s="255"/>
      <c r="AT95" s="255"/>
      <c r="AU95" s="255"/>
      <c r="AV95" s="255"/>
      <c r="AW95" s="255"/>
      <c r="AX95" s="255"/>
      <c r="AY95" s="255"/>
      <c r="AZ95" s="255"/>
    </row>
    <row r="96" spans="1:52" x14ac:dyDescent="0.3">
      <c r="A96" s="179"/>
      <c r="B96" s="255"/>
      <c r="C96" s="255"/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5"/>
      <c r="AA96" s="255"/>
      <c r="AB96" s="255"/>
      <c r="AC96" s="255"/>
      <c r="AD96" s="255"/>
      <c r="AE96" s="255"/>
      <c r="AF96" s="255"/>
      <c r="AG96" s="255"/>
      <c r="AH96" s="255"/>
      <c r="AI96" s="255"/>
      <c r="AJ96" s="255"/>
      <c r="AK96" s="255"/>
      <c r="AL96" s="255"/>
      <c r="AM96" s="255"/>
      <c r="AN96" s="255"/>
      <c r="AO96" s="255"/>
      <c r="AP96" s="255"/>
      <c r="AQ96" s="255"/>
      <c r="AR96" s="255"/>
      <c r="AS96" s="255"/>
      <c r="AT96" s="255"/>
      <c r="AU96" s="255"/>
      <c r="AV96" s="255"/>
      <c r="AW96" s="255"/>
      <c r="AX96" s="255"/>
      <c r="AY96" s="255"/>
      <c r="AZ96" s="255"/>
    </row>
    <row r="97" spans="1:52" x14ac:dyDescent="0.3">
      <c r="A97" s="179"/>
      <c r="B97" s="255"/>
      <c r="C97" s="255"/>
      <c r="D97" s="255"/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55"/>
      <c r="X97" s="255"/>
      <c r="Y97" s="255"/>
      <c r="Z97" s="255"/>
      <c r="AA97" s="255"/>
      <c r="AB97" s="255"/>
      <c r="AC97" s="255"/>
      <c r="AD97" s="255"/>
      <c r="AE97" s="255"/>
      <c r="AF97" s="255"/>
      <c r="AG97" s="255"/>
      <c r="AH97" s="255"/>
      <c r="AI97" s="255"/>
      <c r="AJ97" s="255"/>
      <c r="AK97" s="255"/>
      <c r="AL97" s="255"/>
      <c r="AM97" s="255"/>
      <c r="AN97" s="255"/>
      <c r="AO97" s="255"/>
      <c r="AP97" s="255"/>
      <c r="AQ97" s="255"/>
      <c r="AR97" s="255"/>
      <c r="AS97" s="255"/>
      <c r="AT97" s="255"/>
      <c r="AU97" s="255"/>
      <c r="AV97" s="255"/>
      <c r="AW97" s="255"/>
      <c r="AX97" s="255"/>
      <c r="AY97" s="255"/>
      <c r="AZ97" s="255"/>
    </row>
    <row r="98" spans="1:52" x14ac:dyDescent="0.3">
      <c r="A98" s="179"/>
      <c r="B98" s="255"/>
      <c r="C98" s="255"/>
      <c r="D98" s="255"/>
      <c r="E98" s="255"/>
      <c r="F98" s="255"/>
      <c r="G98" s="255"/>
      <c r="H98" s="255"/>
      <c r="I98" s="255"/>
      <c r="J98" s="255"/>
      <c r="K98" s="255"/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  <c r="Y98" s="255"/>
      <c r="Z98" s="255"/>
      <c r="AA98" s="255"/>
      <c r="AB98" s="255"/>
      <c r="AC98" s="255"/>
      <c r="AD98" s="255"/>
      <c r="AE98" s="255"/>
      <c r="AF98" s="255"/>
      <c r="AG98" s="255"/>
      <c r="AH98" s="255"/>
      <c r="AI98" s="255"/>
      <c r="AJ98" s="255"/>
      <c r="AK98" s="255"/>
      <c r="AL98" s="255"/>
      <c r="AM98" s="255"/>
      <c r="AN98" s="255"/>
      <c r="AO98" s="255"/>
      <c r="AP98" s="255"/>
      <c r="AQ98" s="255"/>
      <c r="AR98" s="255"/>
      <c r="AS98" s="255"/>
      <c r="AT98" s="255"/>
      <c r="AU98" s="255"/>
      <c r="AV98" s="255"/>
      <c r="AW98" s="255"/>
      <c r="AX98" s="255"/>
      <c r="AY98" s="255"/>
      <c r="AZ98" s="255"/>
    </row>
    <row r="99" spans="1:52" x14ac:dyDescent="0.3">
      <c r="A99" s="179"/>
      <c r="B99" s="255"/>
      <c r="C99" s="255"/>
      <c r="D99" s="255"/>
      <c r="E99" s="255"/>
      <c r="F99" s="255"/>
      <c r="G99" s="255"/>
      <c r="H99" s="255"/>
      <c r="I99" s="255"/>
      <c r="J99" s="255"/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  <c r="Y99" s="255"/>
      <c r="Z99" s="255"/>
      <c r="AA99" s="255"/>
      <c r="AB99" s="255"/>
      <c r="AC99" s="255"/>
      <c r="AD99" s="255"/>
      <c r="AE99" s="255"/>
      <c r="AF99" s="255"/>
      <c r="AG99" s="255"/>
      <c r="AH99" s="255"/>
      <c r="AI99" s="255"/>
      <c r="AJ99" s="255"/>
      <c r="AK99" s="255"/>
      <c r="AL99" s="255"/>
      <c r="AM99" s="255"/>
      <c r="AN99" s="255"/>
      <c r="AO99" s="255"/>
      <c r="AP99" s="255"/>
      <c r="AQ99" s="255"/>
      <c r="AR99" s="255"/>
      <c r="AS99" s="255"/>
      <c r="AT99" s="255"/>
      <c r="AU99" s="255"/>
      <c r="AV99" s="255"/>
      <c r="AW99" s="255"/>
      <c r="AX99" s="255"/>
      <c r="AY99" s="255"/>
      <c r="AZ99" s="255"/>
    </row>
    <row r="100" spans="1:52" x14ac:dyDescent="0.3">
      <c r="A100" s="179"/>
      <c r="B100" s="255"/>
      <c r="C100" s="255"/>
      <c r="D100" s="255"/>
      <c r="E100" s="255"/>
      <c r="F100" s="255"/>
      <c r="G100" s="255"/>
      <c r="H100" s="255"/>
      <c r="I100" s="255"/>
      <c r="J100" s="255"/>
      <c r="K100" s="255"/>
      <c r="L100" s="255"/>
      <c r="M100" s="255"/>
      <c r="N100" s="255"/>
      <c r="O100" s="255"/>
      <c r="P100" s="255"/>
      <c r="Q100" s="255"/>
      <c r="R100" s="255"/>
      <c r="S100" s="255"/>
      <c r="T100" s="255"/>
      <c r="U100" s="255"/>
      <c r="V100" s="255"/>
      <c r="W100" s="255"/>
      <c r="X100" s="255"/>
      <c r="Y100" s="255"/>
      <c r="Z100" s="255"/>
      <c r="AA100" s="255"/>
      <c r="AB100" s="255"/>
      <c r="AC100" s="255"/>
      <c r="AD100" s="255"/>
      <c r="AE100" s="255"/>
      <c r="AF100" s="255"/>
      <c r="AG100" s="255"/>
      <c r="AH100" s="255"/>
      <c r="AI100" s="255"/>
      <c r="AJ100" s="255"/>
      <c r="AK100" s="255"/>
      <c r="AL100" s="255"/>
      <c r="AM100" s="255"/>
      <c r="AN100" s="255"/>
      <c r="AO100" s="255"/>
      <c r="AP100" s="255"/>
      <c r="AQ100" s="255"/>
      <c r="AR100" s="255"/>
      <c r="AS100" s="255"/>
      <c r="AT100" s="255"/>
      <c r="AU100" s="255"/>
      <c r="AV100" s="255"/>
      <c r="AW100" s="255"/>
      <c r="AX100" s="255"/>
      <c r="AY100" s="255"/>
      <c r="AZ100" s="255"/>
    </row>
  </sheetData>
  <sheetProtection password="90F8" sheet="1" objects="1" scenarios="1"/>
  <conditionalFormatting sqref="C26:H26">
    <cfRule type="cellIs" dxfId="11" priority="1" operator="between">
      <formula>0</formula>
      <formula>0.49</formula>
    </cfRule>
    <cfRule type="cellIs" dxfId="10" priority="2" operator="between">
      <formula>0.5</formula>
      <formula>0.75</formula>
    </cfRule>
    <cfRule type="cellIs" dxfId="9" priority="3" operator="between">
      <formula>0.76</formula>
      <formula>1</formula>
    </cfRule>
  </conditionalFormatting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="85" zoomScaleNormal="85" workbookViewId="0">
      <selection activeCell="F2" sqref="F2"/>
    </sheetView>
  </sheetViews>
  <sheetFormatPr baseColWidth="10" defaultColWidth="11.44140625" defaultRowHeight="14.4" x14ac:dyDescent="0.3"/>
  <cols>
    <col min="1" max="1" width="15.44140625" style="8" bestFit="1" customWidth="1"/>
    <col min="2" max="4" width="11.44140625" style="8"/>
    <col min="5" max="5" width="23.109375" style="8" bestFit="1" customWidth="1"/>
    <col min="6" max="6" width="23.33203125" style="8" bestFit="1" customWidth="1"/>
    <col min="7" max="16384" width="11.44140625" style="8"/>
  </cols>
  <sheetData>
    <row r="1" spans="1:12" s="4" customFormat="1" x14ac:dyDescent="0.3">
      <c r="A1" s="1" t="str">
        <f>'MODULE 3'!B4</f>
        <v>Name / Role</v>
      </c>
      <c r="B1" s="2" t="str">
        <f>'MODULE 3'!C4</f>
        <v>3.1</v>
      </c>
      <c r="C1" s="3" t="str">
        <f>'MODULE 3'!D4</f>
        <v>3.2</v>
      </c>
      <c r="D1" s="6"/>
      <c r="E1" s="522" t="s">
        <v>251</v>
      </c>
      <c r="F1" s="523" t="s">
        <v>252</v>
      </c>
    </row>
    <row r="2" spans="1:12" x14ac:dyDescent="0.3">
      <c r="A2" s="5">
        <f>'MODULE 3'!B5</f>
        <v>0</v>
      </c>
      <c r="B2" s="6">
        <f>'MODULE 3'!C5</f>
        <v>0</v>
      </c>
      <c r="C2" s="7">
        <f>'MODULE 3'!D5</f>
        <v>0</v>
      </c>
      <c r="D2" s="6"/>
      <c r="E2" s="524" t="str">
        <f t="shared" ref="E2:F5" si="0">IF(B2=0,"",IF(B2=4,"no","yes"))</f>
        <v/>
      </c>
      <c r="F2" s="525" t="str">
        <f t="shared" si="0"/>
        <v/>
      </c>
      <c r="G2" s="4"/>
      <c r="H2" s="4"/>
      <c r="I2" s="4"/>
      <c r="J2" s="4"/>
      <c r="K2" s="4"/>
    </row>
    <row r="3" spans="1:12" x14ac:dyDescent="0.3">
      <c r="A3" s="5">
        <f>'MODULE 3'!B6</f>
        <v>0</v>
      </c>
      <c r="B3" s="9">
        <f>'MODULE 3'!C6</f>
        <v>0</v>
      </c>
      <c r="C3" s="7">
        <f>'MODULE 3'!D6</f>
        <v>0</v>
      </c>
      <c r="D3" s="6"/>
      <c r="E3" s="524" t="str">
        <f t="shared" si="0"/>
        <v/>
      </c>
      <c r="F3" s="525" t="str">
        <f t="shared" si="0"/>
        <v/>
      </c>
      <c r="G3" s="4"/>
      <c r="H3" s="4"/>
      <c r="I3" s="4"/>
      <c r="J3" s="4"/>
      <c r="K3" s="4"/>
    </row>
    <row r="4" spans="1:12" x14ac:dyDescent="0.3">
      <c r="A4" s="5">
        <f>'MODULE 3'!B7</f>
        <v>0</v>
      </c>
      <c r="B4" s="6">
        <f>'MODULE 3'!C7</f>
        <v>0</v>
      </c>
      <c r="C4" s="7">
        <f>'MODULE 3'!D7</f>
        <v>0</v>
      </c>
      <c r="D4" s="6"/>
      <c r="E4" s="524" t="str">
        <f t="shared" si="0"/>
        <v/>
      </c>
      <c r="F4" s="525" t="str">
        <f t="shared" si="0"/>
        <v/>
      </c>
      <c r="G4" s="4"/>
      <c r="H4" s="4"/>
      <c r="I4" s="4"/>
      <c r="J4" s="4"/>
      <c r="K4" s="4"/>
    </row>
    <row r="5" spans="1:12" ht="15" thickBot="1" x14ac:dyDescent="0.35">
      <c r="A5" s="10">
        <f>'MODULE 3'!B8</f>
        <v>0</v>
      </c>
      <c r="B5" s="11">
        <f>'MODULE 3'!C8</f>
        <v>0</v>
      </c>
      <c r="C5" s="12">
        <f>'MODULE 3'!D8</f>
        <v>0</v>
      </c>
      <c r="D5" s="6"/>
      <c r="E5" s="526" t="str">
        <f t="shared" si="0"/>
        <v/>
      </c>
      <c r="F5" s="527" t="str">
        <f t="shared" si="0"/>
        <v/>
      </c>
      <c r="G5" s="4"/>
      <c r="H5" s="4"/>
      <c r="I5" s="4"/>
      <c r="J5" s="4"/>
      <c r="K5" s="4"/>
    </row>
    <row r="6" spans="1:12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2" ht="15" thickBot="1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2" x14ac:dyDescent="0.3">
      <c r="A8" s="1" t="str">
        <f>'MODULE 3'!B11</f>
        <v>Name / Role</v>
      </c>
      <c r="B8" s="2" t="str">
        <f>'MODULE 3'!C11</f>
        <v>3.3</v>
      </c>
      <c r="C8" s="2" t="str">
        <f>'MODULE 3'!D11</f>
        <v>3.4</v>
      </c>
      <c r="D8" s="2" t="str">
        <f>'MODULE 3'!E11</f>
        <v>3.5</v>
      </c>
      <c r="E8" s="2" t="str">
        <f>'MODULE 3'!F11</f>
        <v>3.6</v>
      </c>
      <c r="F8" s="2" t="str">
        <f>'MODULE 3'!G11</f>
        <v>3.7</v>
      </c>
      <c r="G8" s="2" t="str">
        <f>'MODULE 3'!H11</f>
        <v>3.8</v>
      </c>
      <c r="H8" s="2" t="str">
        <f>'MODULE 3'!I11</f>
        <v>3.9</v>
      </c>
      <c r="I8" s="2" t="str">
        <f>'MODULE 3'!J11</f>
        <v>3.10</v>
      </c>
      <c r="J8" s="2" t="str">
        <f>'MODULE 3'!K11</f>
        <v>3.11</v>
      </c>
      <c r="K8" s="3" t="str">
        <f>'MODULE 3'!L11</f>
        <v>3.12</v>
      </c>
      <c r="L8" s="6"/>
    </row>
    <row r="9" spans="1:12" x14ac:dyDescent="0.3">
      <c r="A9" s="5">
        <f>'MODULE 3'!B12</f>
        <v>0</v>
      </c>
      <c r="B9" s="6">
        <f>'MODULE 3'!C12</f>
        <v>0</v>
      </c>
      <c r="C9" s="6">
        <f>'MODULE 3'!D12</f>
        <v>0</v>
      </c>
      <c r="D9" s="6">
        <f>'MODULE 3'!E12</f>
        <v>0</v>
      </c>
      <c r="E9" s="6">
        <f>'MODULE 3'!F12</f>
        <v>0</v>
      </c>
      <c r="F9" s="6">
        <f>'MODULE 3'!G12</f>
        <v>0</v>
      </c>
      <c r="G9" s="6">
        <f>'MODULE 3'!H12</f>
        <v>0</v>
      </c>
      <c r="H9" s="6">
        <f>'MODULE 3'!I12</f>
        <v>0</v>
      </c>
      <c r="I9" s="6">
        <f>'MODULE 3'!J12</f>
        <v>0</v>
      </c>
      <c r="J9" s="6">
        <f>'MODULE 3'!K12</f>
        <v>0</v>
      </c>
      <c r="K9" s="7">
        <f>'MODULE 3'!L12</f>
        <v>0</v>
      </c>
      <c r="L9" s="21"/>
    </row>
    <row r="10" spans="1:12" x14ac:dyDescent="0.3">
      <c r="A10" s="5">
        <f>'MODULE 3'!B13</f>
        <v>0</v>
      </c>
      <c r="B10" s="6">
        <f>'MODULE 3'!C13</f>
        <v>0</v>
      </c>
      <c r="C10" s="6">
        <f>'MODULE 3'!D13</f>
        <v>0</v>
      </c>
      <c r="D10" s="6">
        <f>'MODULE 3'!E13</f>
        <v>0</v>
      </c>
      <c r="E10" s="6">
        <f>'MODULE 3'!F13</f>
        <v>0</v>
      </c>
      <c r="F10" s="6">
        <f>'MODULE 3'!G13</f>
        <v>0</v>
      </c>
      <c r="G10" s="6">
        <f>'MODULE 3'!H13</f>
        <v>0</v>
      </c>
      <c r="H10" s="6">
        <f>'MODULE 3'!I13</f>
        <v>0</v>
      </c>
      <c r="I10" s="6">
        <f>'MODULE 3'!J13</f>
        <v>0</v>
      </c>
      <c r="J10" s="6">
        <f>'MODULE 3'!K13</f>
        <v>0</v>
      </c>
      <c r="K10" s="7">
        <f>'MODULE 3'!L13</f>
        <v>0</v>
      </c>
      <c r="L10" s="21"/>
    </row>
    <row r="11" spans="1:12" x14ac:dyDescent="0.3">
      <c r="A11" s="5">
        <f>'MODULE 3'!B14</f>
        <v>0</v>
      </c>
      <c r="B11" s="6">
        <f>'MODULE 3'!C14</f>
        <v>0</v>
      </c>
      <c r="C11" s="6">
        <f>'MODULE 3'!D14</f>
        <v>0</v>
      </c>
      <c r="D11" s="6">
        <f>'MODULE 3'!E14</f>
        <v>0</v>
      </c>
      <c r="E11" s="6">
        <f>'MODULE 3'!F14</f>
        <v>0</v>
      </c>
      <c r="F11" s="6">
        <f>'MODULE 3'!G14</f>
        <v>0</v>
      </c>
      <c r="G11" s="6">
        <f>'MODULE 3'!H14</f>
        <v>0</v>
      </c>
      <c r="H11" s="6">
        <f>'MODULE 3'!I14</f>
        <v>0</v>
      </c>
      <c r="I11" s="6">
        <f>'MODULE 3'!J14</f>
        <v>0</v>
      </c>
      <c r="J11" s="6">
        <f>'MODULE 3'!K14</f>
        <v>0</v>
      </c>
      <c r="K11" s="7">
        <f>'MODULE 3'!L14</f>
        <v>0</v>
      </c>
      <c r="L11" s="21"/>
    </row>
    <row r="12" spans="1:12" ht="15" thickBot="1" x14ac:dyDescent="0.35">
      <c r="A12" s="10">
        <f>'MODULE 3'!B15</f>
        <v>0</v>
      </c>
      <c r="B12" s="11">
        <f>'MODULE 3'!C15</f>
        <v>0</v>
      </c>
      <c r="C12" s="11">
        <f>'MODULE 3'!D15</f>
        <v>0</v>
      </c>
      <c r="D12" s="11">
        <f>'MODULE 3'!E15</f>
        <v>0</v>
      </c>
      <c r="E12" s="11">
        <f>'MODULE 3'!F15</f>
        <v>0</v>
      </c>
      <c r="F12" s="11">
        <f>'MODULE 3'!G15</f>
        <v>0</v>
      </c>
      <c r="G12" s="11">
        <f>'MODULE 3'!H15</f>
        <v>0</v>
      </c>
      <c r="H12" s="11">
        <f>'MODULE 3'!I15</f>
        <v>0</v>
      </c>
      <c r="I12" s="11">
        <f>'MODULE 3'!J15</f>
        <v>0</v>
      </c>
      <c r="J12" s="11">
        <f>'MODULE 3'!K15</f>
        <v>0</v>
      </c>
      <c r="K12" s="12">
        <f>'MODULE 3'!L15</f>
        <v>0</v>
      </c>
      <c r="L12" s="21"/>
    </row>
    <row r="16" spans="1:12" x14ac:dyDescent="0.3">
      <c r="A16" s="13" t="s">
        <v>176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x14ac:dyDescent="0.3">
      <c r="A17" s="13"/>
      <c r="B17" s="13">
        <f>IF(B9-B10=0,1,0)</f>
        <v>1</v>
      </c>
      <c r="C17" s="13">
        <f t="shared" ref="C17:J17" si="1">IF(C9-C10=0,1,0)</f>
        <v>1</v>
      </c>
      <c r="D17" s="13">
        <f t="shared" si="1"/>
        <v>1</v>
      </c>
      <c r="E17" s="13">
        <f t="shared" si="1"/>
        <v>1</v>
      </c>
      <c r="F17" s="13">
        <f t="shared" si="1"/>
        <v>1</v>
      </c>
      <c r="G17" s="13">
        <f t="shared" si="1"/>
        <v>1</v>
      </c>
      <c r="H17" s="13">
        <f t="shared" si="1"/>
        <v>1</v>
      </c>
      <c r="I17" s="13">
        <f t="shared" si="1"/>
        <v>1</v>
      </c>
      <c r="J17" s="13">
        <f t="shared" si="1"/>
        <v>1</v>
      </c>
      <c r="K17" s="13">
        <f>IF(K9-K10=0,1,0)</f>
        <v>1</v>
      </c>
    </row>
    <row r="18" spans="1:11" x14ac:dyDescent="0.3">
      <c r="A18" s="8">
        <f>SUM(B17:K17)</f>
        <v>10</v>
      </c>
    </row>
    <row r="20" spans="1:11" x14ac:dyDescent="0.3">
      <c r="A20" s="14" t="s">
        <v>177</v>
      </c>
      <c r="B20" s="15"/>
      <c r="C20" s="15"/>
      <c r="D20" s="15"/>
      <c r="E20" s="15"/>
      <c r="F20" s="15"/>
      <c r="G20" s="15"/>
      <c r="H20" s="15"/>
      <c r="I20" s="15"/>
      <c r="J20" s="15"/>
      <c r="K20" s="16"/>
    </row>
    <row r="21" spans="1:11" x14ac:dyDescent="0.3">
      <c r="A21" s="17"/>
      <c r="B21" s="18">
        <f>IF(B9-B11=0,1,0)</f>
        <v>1</v>
      </c>
      <c r="C21" s="18">
        <f t="shared" ref="C21:J21" si="2">IF(C9-C11=0,1,0)</f>
        <v>1</v>
      </c>
      <c r="D21" s="18">
        <f t="shared" si="2"/>
        <v>1</v>
      </c>
      <c r="E21" s="18">
        <f t="shared" si="2"/>
        <v>1</v>
      </c>
      <c r="F21" s="18">
        <f t="shared" si="2"/>
        <v>1</v>
      </c>
      <c r="G21" s="18">
        <f t="shared" si="2"/>
        <v>1</v>
      </c>
      <c r="H21" s="18">
        <f t="shared" si="2"/>
        <v>1</v>
      </c>
      <c r="I21" s="18">
        <f t="shared" si="2"/>
        <v>1</v>
      </c>
      <c r="J21" s="18">
        <f t="shared" si="2"/>
        <v>1</v>
      </c>
      <c r="K21" s="19">
        <f>IF(K9-K11=0,1,0)</f>
        <v>1</v>
      </c>
    </row>
    <row r="22" spans="1:11" x14ac:dyDescent="0.3">
      <c r="A22" s="8">
        <f>SUM(B21:K21)</f>
        <v>10</v>
      </c>
    </row>
    <row r="24" spans="1:11" x14ac:dyDescent="0.3">
      <c r="A24" s="13" t="s">
        <v>178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x14ac:dyDescent="0.3">
      <c r="A25" s="13"/>
      <c r="B25" s="13">
        <f>IF(B9-B12=0,1,0)</f>
        <v>1</v>
      </c>
      <c r="C25" s="13">
        <f t="shared" ref="C25:J25" si="3">IF(C9-C12=0,1,0)</f>
        <v>1</v>
      </c>
      <c r="D25" s="13">
        <f t="shared" si="3"/>
        <v>1</v>
      </c>
      <c r="E25" s="13">
        <f t="shared" si="3"/>
        <v>1</v>
      </c>
      <c r="F25" s="13">
        <f t="shared" si="3"/>
        <v>1</v>
      </c>
      <c r="G25" s="13">
        <f t="shared" si="3"/>
        <v>1</v>
      </c>
      <c r="H25" s="13">
        <f t="shared" si="3"/>
        <v>1</v>
      </c>
      <c r="I25" s="13">
        <f t="shared" si="3"/>
        <v>1</v>
      </c>
      <c r="J25" s="13">
        <f t="shared" si="3"/>
        <v>1</v>
      </c>
      <c r="K25" s="13">
        <f>IF(K9-K12=0,1,0)</f>
        <v>1</v>
      </c>
    </row>
    <row r="26" spans="1:11" x14ac:dyDescent="0.3">
      <c r="A26" s="8">
        <f>SUM(B25:K25)</f>
        <v>10</v>
      </c>
    </row>
    <row r="28" spans="1:11" x14ac:dyDescent="0.3">
      <c r="A28" s="14" t="s">
        <v>179</v>
      </c>
      <c r="B28" s="15"/>
      <c r="C28" s="15"/>
      <c r="D28" s="15"/>
      <c r="E28" s="15"/>
      <c r="F28" s="15"/>
      <c r="G28" s="15"/>
      <c r="H28" s="15"/>
      <c r="I28" s="15"/>
      <c r="J28" s="15"/>
      <c r="K28" s="16"/>
    </row>
    <row r="29" spans="1:11" x14ac:dyDescent="0.3">
      <c r="A29" s="17"/>
      <c r="B29" s="18">
        <f>IF(B10-B11=0,1,0)</f>
        <v>1</v>
      </c>
      <c r="C29" s="18">
        <f t="shared" ref="C29:J29" si="4">IF(C10-C11=0,1,0)</f>
        <v>1</v>
      </c>
      <c r="D29" s="18">
        <f t="shared" si="4"/>
        <v>1</v>
      </c>
      <c r="E29" s="18">
        <f t="shared" si="4"/>
        <v>1</v>
      </c>
      <c r="F29" s="18">
        <f>IF(F10-F11=0,1,0)</f>
        <v>1</v>
      </c>
      <c r="G29" s="18">
        <f t="shared" si="4"/>
        <v>1</v>
      </c>
      <c r="H29" s="18">
        <f t="shared" si="4"/>
        <v>1</v>
      </c>
      <c r="I29" s="18">
        <f t="shared" si="4"/>
        <v>1</v>
      </c>
      <c r="J29" s="18">
        <f t="shared" si="4"/>
        <v>1</v>
      </c>
      <c r="K29" s="19">
        <f>IF(K10-K11=0,1,0)</f>
        <v>1</v>
      </c>
    </row>
    <row r="30" spans="1:11" x14ac:dyDescent="0.3">
      <c r="A30" s="8">
        <f>SUM(B29:K29)</f>
        <v>10</v>
      </c>
    </row>
    <row r="32" spans="1:11" x14ac:dyDescent="0.3">
      <c r="A32" s="13" t="s">
        <v>180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x14ac:dyDescent="0.3">
      <c r="A33" s="13"/>
      <c r="B33" s="20">
        <f>IF(B10-B12=0,1,0)</f>
        <v>1</v>
      </c>
      <c r="C33" s="20">
        <f t="shared" ref="C33:J33" si="5">IF(C10-C12=0,1,0)</f>
        <v>1</v>
      </c>
      <c r="D33" s="20">
        <f t="shared" si="5"/>
        <v>1</v>
      </c>
      <c r="E33" s="20">
        <f>IF(E10-E12=0,1,0)</f>
        <v>1</v>
      </c>
      <c r="F33" s="20">
        <f t="shared" si="5"/>
        <v>1</v>
      </c>
      <c r="G33" s="20">
        <f t="shared" si="5"/>
        <v>1</v>
      </c>
      <c r="H33" s="20">
        <f t="shared" si="5"/>
        <v>1</v>
      </c>
      <c r="I33" s="20">
        <f t="shared" si="5"/>
        <v>1</v>
      </c>
      <c r="J33" s="20">
        <f t="shared" si="5"/>
        <v>1</v>
      </c>
      <c r="K33" s="20">
        <f>IF(K10-K12=0,1,0)</f>
        <v>1</v>
      </c>
    </row>
    <row r="34" spans="1:11" x14ac:dyDescent="0.3">
      <c r="A34" s="8">
        <f>SUM(B33:K33)</f>
        <v>10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6" spans="1:11" x14ac:dyDescent="0.3">
      <c r="A36" s="14" t="s">
        <v>181</v>
      </c>
      <c r="B36" s="15"/>
      <c r="C36" s="15"/>
      <c r="D36" s="15"/>
      <c r="E36" s="15"/>
      <c r="F36" s="15"/>
      <c r="G36" s="15"/>
      <c r="H36" s="15"/>
      <c r="I36" s="15"/>
      <c r="J36" s="15"/>
      <c r="K36" s="16"/>
    </row>
    <row r="37" spans="1:11" x14ac:dyDescent="0.3">
      <c r="A37" s="17"/>
      <c r="B37" s="18">
        <f>IF(B11-B12=0,1,0)</f>
        <v>1</v>
      </c>
      <c r="C37" s="18">
        <f t="shared" ref="C37:J37" si="6">IF(C11-C12=0,1,0)</f>
        <v>1</v>
      </c>
      <c r="D37" s="18">
        <f t="shared" si="6"/>
        <v>1</v>
      </c>
      <c r="E37" s="18">
        <f>IF(E11-E12=0,1,0)</f>
        <v>1</v>
      </c>
      <c r="F37" s="18">
        <f t="shared" si="6"/>
        <v>1</v>
      </c>
      <c r="G37" s="18">
        <f t="shared" si="6"/>
        <v>1</v>
      </c>
      <c r="H37" s="18">
        <f t="shared" si="6"/>
        <v>1</v>
      </c>
      <c r="I37" s="18">
        <f t="shared" si="6"/>
        <v>1</v>
      </c>
      <c r="J37" s="18">
        <f t="shared" si="6"/>
        <v>1</v>
      </c>
      <c r="K37" s="19">
        <f>IF(K11-K12=0,1,0)</f>
        <v>1</v>
      </c>
    </row>
    <row r="38" spans="1:11" x14ac:dyDescent="0.3">
      <c r="A38" s="8">
        <f>SUM(B37:K37)</f>
        <v>10</v>
      </c>
    </row>
  </sheetData>
  <sheetProtection selectLockedCells="1" selectUnlockedCells="1"/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P79"/>
  <sheetViews>
    <sheetView zoomScaleNormal="100" workbookViewId="0"/>
  </sheetViews>
  <sheetFormatPr baseColWidth="10" defaultColWidth="11.44140625" defaultRowHeight="14.4" x14ac:dyDescent="0.3"/>
  <cols>
    <col min="1" max="1" width="41" style="40" bestFit="1" customWidth="1"/>
    <col min="2" max="2" width="39.6640625" style="40" customWidth="1"/>
    <col min="3" max="3" width="18.77734375" style="40" bestFit="1" customWidth="1"/>
    <col min="4" max="4" width="6" style="40" bestFit="1" customWidth="1"/>
    <col min="5" max="5" width="18.77734375" style="40" bestFit="1" customWidth="1"/>
    <col min="6" max="6" width="6" style="40" bestFit="1" customWidth="1"/>
    <col min="7" max="7" width="18.77734375" style="40" bestFit="1" customWidth="1"/>
    <col min="8" max="8" width="6" style="40" bestFit="1" customWidth="1"/>
    <col min="9" max="9" width="18.77734375" style="40" bestFit="1" customWidth="1"/>
    <col min="10" max="10" width="6" style="40" bestFit="1" customWidth="1"/>
    <col min="11" max="11" width="18.77734375" style="40" bestFit="1" customWidth="1"/>
    <col min="12" max="12" width="6" style="40" bestFit="1" customWidth="1"/>
    <col min="13" max="13" width="18.77734375" style="40" bestFit="1" customWidth="1"/>
    <col min="14" max="14" width="6" style="40" bestFit="1" customWidth="1"/>
    <col min="15" max="15" width="18.6640625" style="40" customWidth="1"/>
    <col min="16" max="16" width="6" style="40" bestFit="1" customWidth="1"/>
    <col min="17" max="17" width="18.6640625" style="40" customWidth="1"/>
    <col min="18" max="18" width="6" style="40" bestFit="1" customWidth="1"/>
    <col min="19" max="19" width="17.44140625" style="40" bestFit="1" customWidth="1"/>
    <col min="20" max="20" width="6" style="40" bestFit="1" customWidth="1"/>
    <col min="21" max="16384" width="11.44140625" style="40"/>
  </cols>
  <sheetData>
    <row r="1" spans="1:42" ht="28.8" x14ac:dyDescent="0.3">
      <c r="A1" s="209" t="s">
        <v>155</v>
      </c>
      <c r="B1" s="255"/>
      <c r="C1" s="256" t="s">
        <v>159</v>
      </c>
      <c r="D1" s="257"/>
      <c r="E1" s="258" t="s">
        <v>158</v>
      </c>
      <c r="F1" s="258"/>
      <c r="G1" s="259" t="s">
        <v>157</v>
      </c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</row>
    <row r="2" spans="1:42" x14ac:dyDescent="0.3">
      <c r="A2" s="141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</row>
    <row r="3" spans="1:42" x14ac:dyDescent="0.3">
      <c r="A3" s="142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</row>
    <row r="4" spans="1:42" ht="15" thickBot="1" x14ac:dyDescent="0.35">
      <c r="A4" s="143" t="s">
        <v>156</v>
      </c>
      <c r="B4" s="255"/>
      <c r="C4" s="260"/>
      <c r="D4" s="260"/>
      <c r="E4" s="255"/>
      <c r="F4" s="255"/>
      <c r="G4" s="255" t="s">
        <v>71</v>
      </c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</row>
    <row r="5" spans="1:42" s="76" customFormat="1" x14ac:dyDescent="0.3">
      <c r="A5" s="183"/>
      <c r="B5" s="106" t="s">
        <v>171</v>
      </c>
      <c r="C5" s="195" t="s">
        <v>65</v>
      </c>
      <c r="D5" s="196"/>
      <c r="E5" s="195" t="s">
        <v>66</v>
      </c>
      <c r="F5" s="196"/>
      <c r="G5" s="195" t="s">
        <v>67</v>
      </c>
      <c r="H5" s="196"/>
      <c r="I5" s="195" t="s">
        <v>68</v>
      </c>
      <c r="J5" s="196"/>
      <c r="K5" s="195" t="s">
        <v>69</v>
      </c>
      <c r="L5" s="196"/>
      <c r="M5" s="195" t="s">
        <v>70</v>
      </c>
      <c r="N5" s="196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</row>
    <row r="6" spans="1:42" x14ac:dyDescent="0.3">
      <c r="A6" s="142">
        <v>1</v>
      </c>
      <c r="B6" s="616">
        <f>'BASIC DATA'!B12</f>
        <v>0</v>
      </c>
      <c r="C6" s="552"/>
      <c r="D6" s="553"/>
      <c r="E6" s="552"/>
      <c r="F6" s="553"/>
      <c r="G6" s="552"/>
      <c r="H6" s="553"/>
      <c r="I6" s="552"/>
      <c r="J6" s="553"/>
      <c r="K6" s="552"/>
      <c r="L6" s="553"/>
      <c r="M6" s="552"/>
      <c r="N6" s="553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</row>
    <row r="7" spans="1:42" x14ac:dyDescent="0.3">
      <c r="A7" s="142"/>
      <c r="B7" s="617"/>
      <c r="C7" s="552"/>
      <c r="D7" s="553"/>
      <c r="E7" s="552"/>
      <c r="F7" s="553"/>
      <c r="G7" s="552"/>
      <c r="H7" s="553"/>
      <c r="I7" s="552"/>
      <c r="J7" s="553"/>
      <c r="K7" s="552"/>
      <c r="L7" s="553"/>
      <c r="M7" s="552"/>
      <c r="N7" s="553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</row>
    <row r="8" spans="1:42" x14ac:dyDescent="0.3">
      <c r="A8" s="142"/>
      <c r="B8" s="617"/>
      <c r="C8" s="552"/>
      <c r="D8" s="553"/>
      <c r="E8" s="552"/>
      <c r="F8" s="553"/>
      <c r="G8" s="552"/>
      <c r="H8" s="553"/>
      <c r="I8" s="552"/>
      <c r="J8" s="553"/>
      <c r="K8" s="552"/>
      <c r="L8" s="553"/>
      <c r="M8" s="552"/>
      <c r="N8" s="553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</row>
    <row r="9" spans="1:42" ht="15" thickBot="1" x14ac:dyDescent="0.35">
      <c r="A9" s="142"/>
      <c r="B9" s="618"/>
      <c r="C9" s="552"/>
      <c r="D9" s="554"/>
      <c r="E9" s="555"/>
      <c r="F9" s="554"/>
      <c r="G9" s="552"/>
      <c r="H9" s="553"/>
      <c r="I9" s="555"/>
      <c r="J9" s="554"/>
      <c r="K9" s="555"/>
      <c r="L9" s="554"/>
      <c r="M9" s="555"/>
      <c r="N9" s="554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</row>
    <row r="10" spans="1:42" x14ac:dyDescent="0.3">
      <c r="A10" s="142">
        <v>2</v>
      </c>
      <c r="B10" s="613">
        <f>'BASIC DATA'!B13</f>
        <v>0</v>
      </c>
      <c r="C10" s="556"/>
      <c r="D10" s="557"/>
      <c r="E10" s="556"/>
      <c r="F10" s="557"/>
      <c r="G10" s="556"/>
      <c r="H10" s="557"/>
      <c r="I10" s="556"/>
      <c r="J10" s="557"/>
      <c r="K10" s="556"/>
      <c r="L10" s="557"/>
      <c r="M10" s="556"/>
      <c r="N10" s="557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</row>
    <row r="11" spans="1:42" x14ac:dyDescent="0.3">
      <c r="A11" s="142"/>
      <c r="B11" s="614"/>
      <c r="C11" s="558"/>
      <c r="D11" s="559"/>
      <c r="E11" s="558"/>
      <c r="F11" s="559"/>
      <c r="G11" s="558"/>
      <c r="H11" s="559"/>
      <c r="I11" s="558"/>
      <c r="J11" s="559"/>
      <c r="K11" s="558"/>
      <c r="L11" s="559"/>
      <c r="M11" s="558"/>
      <c r="N11" s="559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</row>
    <row r="12" spans="1:42" x14ac:dyDescent="0.3">
      <c r="A12" s="142"/>
      <c r="B12" s="614"/>
      <c r="C12" s="558"/>
      <c r="D12" s="559"/>
      <c r="E12" s="558"/>
      <c r="F12" s="559"/>
      <c r="G12" s="558"/>
      <c r="H12" s="559"/>
      <c r="I12" s="558"/>
      <c r="J12" s="559"/>
      <c r="K12" s="558"/>
      <c r="L12" s="559"/>
      <c r="M12" s="558"/>
      <c r="N12" s="559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</row>
    <row r="13" spans="1:42" ht="15.75" customHeight="1" thickBot="1" x14ac:dyDescent="0.35">
      <c r="A13" s="142"/>
      <c r="B13" s="615"/>
      <c r="C13" s="560"/>
      <c r="D13" s="561"/>
      <c r="E13" s="560"/>
      <c r="F13" s="561"/>
      <c r="G13" s="560"/>
      <c r="H13" s="561"/>
      <c r="I13" s="558"/>
      <c r="J13" s="559"/>
      <c r="K13" s="560"/>
      <c r="L13" s="561"/>
      <c r="M13" s="560"/>
      <c r="N13" s="561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</row>
    <row r="14" spans="1:42" x14ac:dyDescent="0.3">
      <c r="A14" s="142">
        <v>3</v>
      </c>
      <c r="B14" s="610">
        <f>'BASIC DATA'!B14</f>
        <v>0</v>
      </c>
      <c r="C14" s="562"/>
      <c r="D14" s="563"/>
      <c r="E14" s="562"/>
      <c r="F14" s="563"/>
      <c r="G14" s="562"/>
      <c r="H14" s="563"/>
      <c r="I14" s="562"/>
      <c r="J14" s="563"/>
      <c r="K14" s="562"/>
      <c r="L14" s="563"/>
      <c r="M14" s="562"/>
      <c r="N14" s="563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</row>
    <row r="15" spans="1:42" x14ac:dyDescent="0.3">
      <c r="A15" s="142"/>
      <c r="B15" s="611"/>
      <c r="C15" s="552"/>
      <c r="D15" s="553"/>
      <c r="E15" s="552"/>
      <c r="F15" s="553"/>
      <c r="G15" s="552"/>
      <c r="H15" s="553"/>
      <c r="I15" s="552"/>
      <c r="J15" s="553"/>
      <c r="K15" s="552"/>
      <c r="L15" s="553"/>
      <c r="M15" s="552"/>
      <c r="N15" s="553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</row>
    <row r="16" spans="1:42" x14ac:dyDescent="0.3">
      <c r="A16" s="142"/>
      <c r="B16" s="611"/>
      <c r="C16" s="552"/>
      <c r="D16" s="553"/>
      <c r="E16" s="552"/>
      <c r="F16" s="553"/>
      <c r="G16" s="552"/>
      <c r="H16" s="553"/>
      <c r="I16" s="552"/>
      <c r="J16" s="553"/>
      <c r="K16" s="552"/>
      <c r="L16" s="553"/>
      <c r="M16" s="552"/>
      <c r="N16" s="553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</row>
    <row r="17" spans="1:42" ht="15" thickBot="1" x14ac:dyDescent="0.35">
      <c r="A17" s="142"/>
      <c r="B17" s="612"/>
      <c r="C17" s="555"/>
      <c r="D17" s="554"/>
      <c r="E17" s="555"/>
      <c r="F17" s="554"/>
      <c r="G17" s="555"/>
      <c r="H17" s="554"/>
      <c r="I17" s="555"/>
      <c r="J17" s="554"/>
      <c r="K17" s="552"/>
      <c r="L17" s="553"/>
      <c r="M17" s="555"/>
      <c r="N17" s="554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</row>
    <row r="18" spans="1:42" x14ac:dyDescent="0.3">
      <c r="A18" s="142">
        <v>4</v>
      </c>
      <c r="B18" s="613">
        <f>'BASIC DATA'!B15</f>
        <v>0</v>
      </c>
      <c r="C18" s="556"/>
      <c r="D18" s="564"/>
      <c r="E18" s="556"/>
      <c r="F18" s="564"/>
      <c r="G18" s="556"/>
      <c r="H18" s="564"/>
      <c r="I18" s="556"/>
      <c r="J18" s="564"/>
      <c r="K18" s="556"/>
      <c r="L18" s="564"/>
      <c r="M18" s="556"/>
      <c r="N18" s="564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</row>
    <row r="19" spans="1:42" x14ac:dyDescent="0.3">
      <c r="A19" s="142"/>
      <c r="B19" s="614"/>
      <c r="C19" s="558"/>
      <c r="D19" s="565"/>
      <c r="E19" s="558"/>
      <c r="F19" s="565"/>
      <c r="G19" s="558"/>
      <c r="H19" s="565"/>
      <c r="I19" s="558"/>
      <c r="J19" s="565"/>
      <c r="K19" s="558"/>
      <c r="L19" s="565"/>
      <c r="M19" s="558"/>
      <c r="N19" s="56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</row>
    <row r="20" spans="1:42" x14ac:dyDescent="0.3">
      <c r="A20" s="142"/>
      <c r="B20" s="614"/>
      <c r="C20" s="558"/>
      <c r="D20" s="565"/>
      <c r="E20" s="558"/>
      <c r="F20" s="565"/>
      <c r="G20" s="558"/>
      <c r="H20" s="565"/>
      <c r="I20" s="558"/>
      <c r="J20" s="565"/>
      <c r="K20" s="558"/>
      <c r="L20" s="565"/>
      <c r="M20" s="558"/>
      <c r="N20" s="56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</row>
    <row r="21" spans="1:42" ht="15" thickBot="1" x14ac:dyDescent="0.35">
      <c r="A21" s="142"/>
      <c r="B21" s="615"/>
      <c r="C21" s="560"/>
      <c r="D21" s="561"/>
      <c r="E21" s="560"/>
      <c r="F21" s="561"/>
      <c r="G21" s="560"/>
      <c r="H21" s="561"/>
      <c r="I21" s="560"/>
      <c r="J21" s="561"/>
      <c r="K21" s="560"/>
      <c r="L21" s="561"/>
      <c r="M21" s="560"/>
      <c r="N21" s="561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</row>
    <row r="22" spans="1:42" x14ac:dyDescent="0.3">
      <c r="A22" s="142"/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</row>
    <row r="23" spans="1:42" x14ac:dyDescent="0.3">
      <c r="A23" s="143" t="s">
        <v>250</v>
      </c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</row>
    <row r="24" spans="1:42" ht="15" thickBot="1" x14ac:dyDescent="0.35">
      <c r="A24" s="143" t="s">
        <v>233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</row>
    <row r="25" spans="1:42" x14ac:dyDescent="0.3">
      <c r="A25" s="143"/>
      <c r="B25" s="106" t="s">
        <v>171</v>
      </c>
      <c r="C25" s="195" t="s">
        <v>80</v>
      </c>
      <c r="D25" s="196"/>
      <c r="E25" s="195" t="s">
        <v>81</v>
      </c>
      <c r="F25" s="196"/>
      <c r="G25" s="195" t="s">
        <v>82</v>
      </c>
      <c r="H25" s="196"/>
      <c r="I25" s="195" t="s">
        <v>83</v>
      </c>
      <c r="J25" s="196"/>
      <c r="K25" s="195" t="s">
        <v>84</v>
      </c>
      <c r="L25" s="196"/>
      <c r="M25" s="195" t="s">
        <v>85</v>
      </c>
      <c r="N25" s="196"/>
      <c r="O25" s="195" t="s">
        <v>86</v>
      </c>
      <c r="P25" s="196"/>
      <c r="Q25" s="195" t="s">
        <v>87</v>
      </c>
      <c r="R25" s="196"/>
      <c r="S25" s="195" t="s">
        <v>88</v>
      </c>
      <c r="T25" s="196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</row>
    <row r="26" spans="1:42" x14ac:dyDescent="0.3">
      <c r="A26" s="142">
        <v>1</v>
      </c>
      <c r="B26" s="616">
        <f>'BASIC DATA'!B12</f>
        <v>0</v>
      </c>
      <c r="C26" s="552"/>
      <c r="D26" s="553"/>
      <c r="E26" s="552"/>
      <c r="F26" s="553"/>
      <c r="G26" s="552"/>
      <c r="H26" s="553"/>
      <c r="I26" s="552"/>
      <c r="J26" s="553"/>
      <c r="K26" s="552"/>
      <c r="L26" s="553"/>
      <c r="M26" s="552"/>
      <c r="N26" s="553"/>
      <c r="O26" s="552"/>
      <c r="P26" s="553"/>
      <c r="Q26" s="552"/>
      <c r="R26" s="553"/>
      <c r="S26" s="552"/>
      <c r="T26" s="553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</row>
    <row r="27" spans="1:42" x14ac:dyDescent="0.3">
      <c r="A27" s="142"/>
      <c r="B27" s="617"/>
      <c r="C27" s="552"/>
      <c r="D27" s="553"/>
      <c r="E27" s="552"/>
      <c r="F27" s="553"/>
      <c r="G27" s="552"/>
      <c r="H27" s="553"/>
      <c r="I27" s="552"/>
      <c r="J27" s="553"/>
      <c r="K27" s="552"/>
      <c r="L27" s="553"/>
      <c r="M27" s="552"/>
      <c r="N27" s="553"/>
      <c r="O27" s="552"/>
      <c r="P27" s="553"/>
      <c r="Q27" s="552"/>
      <c r="R27" s="553"/>
      <c r="S27" s="552"/>
      <c r="T27" s="553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</row>
    <row r="28" spans="1:42" x14ac:dyDescent="0.3">
      <c r="A28" s="142"/>
      <c r="B28" s="617"/>
      <c r="C28" s="552"/>
      <c r="D28" s="553"/>
      <c r="E28" s="552"/>
      <c r="F28" s="553"/>
      <c r="G28" s="552"/>
      <c r="H28" s="553"/>
      <c r="I28" s="552"/>
      <c r="J28" s="553"/>
      <c r="K28" s="552"/>
      <c r="L28" s="553"/>
      <c r="M28" s="552"/>
      <c r="N28" s="553"/>
      <c r="O28" s="552"/>
      <c r="P28" s="553"/>
      <c r="Q28" s="552"/>
      <c r="R28" s="553"/>
      <c r="S28" s="552"/>
      <c r="T28" s="553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</row>
    <row r="29" spans="1:42" ht="15" thickBot="1" x14ac:dyDescent="0.35">
      <c r="A29" s="142"/>
      <c r="B29" s="618"/>
      <c r="C29" s="552"/>
      <c r="D29" s="554"/>
      <c r="E29" s="552"/>
      <c r="F29" s="554"/>
      <c r="G29" s="552"/>
      <c r="H29" s="554"/>
      <c r="I29" s="552"/>
      <c r="J29" s="554"/>
      <c r="K29" s="552"/>
      <c r="L29" s="554"/>
      <c r="M29" s="552"/>
      <c r="N29" s="554"/>
      <c r="O29" s="552"/>
      <c r="P29" s="554"/>
      <c r="Q29" s="552"/>
      <c r="R29" s="554"/>
      <c r="S29" s="552"/>
      <c r="T29" s="554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</row>
    <row r="30" spans="1:42" x14ac:dyDescent="0.3">
      <c r="A30" s="142">
        <v>2</v>
      </c>
      <c r="B30" s="613">
        <f>'BASIC DATA'!B13</f>
        <v>0</v>
      </c>
      <c r="C30" s="556"/>
      <c r="D30" s="557"/>
      <c r="E30" s="556"/>
      <c r="F30" s="557"/>
      <c r="G30" s="556"/>
      <c r="H30" s="557"/>
      <c r="I30" s="556"/>
      <c r="J30" s="557"/>
      <c r="K30" s="556"/>
      <c r="L30" s="557"/>
      <c r="M30" s="556"/>
      <c r="N30" s="557"/>
      <c r="O30" s="556"/>
      <c r="P30" s="557"/>
      <c r="Q30" s="556"/>
      <c r="R30" s="557"/>
      <c r="S30" s="556"/>
      <c r="T30" s="557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</row>
    <row r="31" spans="1:42" x14ac:dyDescent="0.3">
      <c r="A31" s="142"/>
      <c r="B31" s="614"/>
      <c r="C31" s="558"/>
      <c r="D31" s="559"/>
      <c r="E31" s="558"/>
      <c r="F31" s="559"/>
      <c r="G31" s="558"/>
      <c r="H31" s="559"/>
      <c r="I31" s="558"/>
      <c r="J31" s="559"/>
      <c r="K31" s="558"/>
      <c r="L31" s="559"/>
      <c r="M31" s="558"/>
      <c r="N31" s="559"/>
      <c r="O31" s="558"/>
      <c r="P31" s="559"/>
      <c r="Q31" s="558"/>
      <c r="R31" s="559"/>
      <c r="S31" s="558"/>
      <c r="T31" s="559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</row>
    <row r="32" spans="1:42" x14ac:dyDescent="0.3">
      <c r="A32" s="142"/>
      <c r="B32" s="614"/>
      <c r="C32" s="558"/>
      <c r="D32" s="559"/>
      <c r="E32" s="558"/>
      <c r="F32" s="559"/>
      <c r="G32" s="558"/>
      <c r="H32" s="559"/>
      <c r="I32" s="558"/>
      <c r="J32" s="559"/>
      <c r="K32" s="558"/>
      <c r="L32" s="559"/>
      <c r="M32" s="558"/>
      <c r="N32" s="559"/>
      <c r="O32" s="558"/>
      <c r="P32" s="559"/>
      <c r="Q32" s="558"/>
      <c r="R32" s="559"/>
      <c r="S32" s="558"/>
      <c r="T32" s="559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</row>
    <row r="33" spans="1:42" ht="15" thickBot="1" x14ac:dyDescent="0.35">
      <c r="A33" s="143"/>
      <c r="B33" s="615"/>
      <c r="C33" s="560"/>
      <c r="D33" s="561"/>
      <c r="E33" s="560"/>
      <c r="F33" s="561"/>
      <c r="G33" s="560"/>
      <c r="H33" s="561"/>
      <c r="I33" s="560"/>
      <c r="J33" s="561"/>
      <c r="K33" s="560"/>
      <c r="L33" s="561"/>
      <c r="M33" s="560"/>
      <c r="N33" s="561"/>
      <c r="O33" s="560"/>
      <c r="P33" s="561"/>
      <c r="Q33" s="560"/>
      <c r="R33" s="561"/>
      <c r="S33" s="560"/>
      <c r="T33" s="561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</row>
    <row r="34" spans="1:42" x14ac:dyDescent="0.3">
      <c r="A34" s="142">
        <v>3</v>
      </c>
      <c r="B34" s="610">
        <f>'BASIC DATA'!B14</f>
        <v>0</v>
      </c>
      <c r="C34" s="562"/>
      <c r="D34" s="563"/>
      <c r="E34" s="562"/>
      <c r="F34" s="563"/>
      <c r="G34" s="562"/>
      <c r="H34" s="563"/>
      <c r="I34" s="562"/>
      <c r="J34" s="563"/>
      <c r="K34" s="562"/>
      <c r="L34" s="563"/>
      <c r="M34" s="562"/>
      <c r="N34" s="563"/>
      <c r="O34" s="562"/>
      <c r="P34" s="563"/>
      <c r="Q34" s="562"/>
      <c r="R34" s="563"/>
      <c r="S34" s="562"/>
      <c r="T34" s="563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</row>
    <row r="35" spans="1:42" x14ac:dyDescent="0.3">
      <c r="A35" s="142"/>
      <c r="B35" s="611"/>
      <c r="C35" s="552"/>
      <c r="D35" s="553"/>
      <c r="E35" s="552"/>
      <c r="F35" s="553"/>
      <c r="G35" s="552"/>
      <c r="H35" s="553"/>
      <c r="I35" s="552"/>
      <c r="J35" s="553"/>
      <c r="K35" s="552"/>
      <c r="L35" s="553"/>
      <c r="M35" s="552"/>
      <c r="N35" s="553"/>
      <c r="O35" s="552"/>
      <c r="P35" s="553"/>
      <c r="Q35" s="552"/>
      <c r="R35" s="553"/>
      <c r="S35" s="552"/>
      <c r="T35" s="553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</row>
    <row r="36" spans="1:42" x14ac:dyDescent="0.3">
      <c r="A36" s="142"/>
      <c r="B36" s="611"/>
      <c r="C36" s="552"/>
      <c r="D36" s="553"/>
      <c r="E36" s="552"/>
      <c r="F36" s="553"/>
      <c r="G36" s="552"/>
      <c r="H36" s="553"/>
      <c r="I36" s="552"/>
      <c r="J36" s="553"/>
      <c r="K36" s="552"/>
      <c r="L36" s="553"/>
      <c r="M36" s="552"/>
      <c r="N36" s="553"/>
      <c r="O36" s="552"/>
      <c r="P36" s="553"/>
      <c r="Q36" s="552"/>
      <c r="R36" s="553"/>
      <c r="S36" s="552"/>
      <c r="T36" s="553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</row>
    <row r="37" spans="1:42" ht="15" thickBot="1" x14ac:dyDescent="0.35">
      <c r="A37" s="142"/>
      <c r="B37" s="612"/>
      <c r="C37" s="555"/>
      <c r="D37" s="554"/>
      <c r="E37" s="555"/>
      <c r="F37" s="554"/>
      <c r="G37" s="555"/>
      <c r="H37" s="554"/>
      <c r="I37" s="555"/>
      <c r="J37" s="554"/>
      <c r="K37" s="555"/>
      <c r="L37" s="554"/>
      <c r="M37" s="555"/>
      <c r="N37" s="554"/>
      <c r="O37" s="555"/>
      <c r="P37" s="554"/>
      <c r="Q37" s="555"/>
      <c r="R37" s="554"/>
      <c r="S37" s="555"/>
      <c r="T37" s="554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</row>
    <row r="38" spans="1:42" x14ac:dyDescent="0.3">
      <c r="A38" s="142">
        <v>4</v>
      </c>
      <c r="B38" s="613">
        <f>'BASIC DATA'!B15</f>
        <v>0</v>
      </c>
      <c r="C38" s="556"/>
      <c r="D38" s="564"/>
      <c r="E38" s="556"/>
      <c r="F38" s="564"/>
      <c r="G38" s="556"/>
      <c r="H38" s="564"/>
      <c r="I38" s="556"/>
      <c r="J38" s="564"/>
      <c r="K38" s="556"/>
      <c r="L38" s="564"/>
      <c r="M38" s="556"/>
      <c r="N38" s="564"/>
      <c r="O38" s="556"/>
      <c r="P38" s="564"/>
      <c r="Q38" s="556"/>
      <c r="R38" s="564"/>
      <c r="S38" s="556"/>
      <c r="T38" s="564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</row>
    <row r="39" spans="1:42" x14ac:dyDescent="0.3">
      <c r="A39" s="142"/>
      <c r="B39" s="614"/>
      <c r="C39" s="558"/>
      <c r="D39" s="565"/>
      <c r="E39" s="558"/>
      <c r="F39" s="565"/>
      <c r="G39" s="558"/>
      <c r="H39" s="565"/>
      <c r="I39" s="558"/>
      <c r="J39" s="565"/>
      <c r="K39" s="558"/>
      <c r="L39" s="565"/>
      <c r="M39" s="558"/>
      <c r="N39" s="565"/>
      <c r="O39" s="558"/>
      <c r="P39" s="565"/>
      <c r="Q39" s="558"/>
      <c r="R39" s="565"/>
      <c r="S39" s="558"/>
      <c r="T39" s="56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</row>
    <row r="40" spans="1:42" x14ac:dyDescent="0.3">
      <c r="A40" s="142"/>
      <c r="B40" s="614"/>
      <c r="C40" s="558"/>
      <c r="D40" s="565"/>
      <c r="E40" s="558"/>
      <c r="F40" s="565"/>
      <c r="G40" s="558"/>
      <c r="H40" s="565"/>
      <c r="I40" s="558"/>
      <c r="J40" s="565"/>
      <c r="K40" s="558"/>
      <c r="L40" s="565"/>
      <c r="M40" s="558"/>
      <c r="N40" s="565"/>
      <c r="O40" s="558"/>
      <c r="P40" s="565"/>
      <c r="Q40" s="558"/>
      <c r="R40" s="565"/>
      <c r="S40" s="558"/>
      <c r="T40" s="56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</row>
    <row r="41" spans="1:42" ht="15" thickBot="1" x14ac:dyDescent="0.35">
      <c r="A41" s="143"/>
      <c r="B41" s="615"/>
      <c r="C41" s="560"/>
      <c r="D41" s="561"/>
      <c r="E41" s="560"/>
      <c r="F41" s="561"/>
      <c r="G41" s="560"/>
      <c r="H41" s="561"/>
      <c r="I41" s="560"/>
      <c r="J41" s="561"/>
      <c r="K41" s="560"/>
      <c r="L41" s="561"/>
      <c r="M41" s="560"/>
      <c r="N41" s="561"/>
      <c r="O41" s="560"/>
      <c r="P41" s="561"/>
      <c r="Q41" s="560"/>
      <c r="R41" s="561"/>
      <c r="S41" s="560"/>
      <c r="T41" s="561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</row>
    <row r="42" spans="1:42" x14ac:dyDescent="0.3">
      <c r="A42" s="142"/>
      <c r="B42" s="261"/>
      <c r="C42" s="261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</row>
    <row r="43" spans="1:42" s="78" customFormat="1" x14ac:dyDescent="0.3">
      <c r="A43" s="142"/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40"/>
      <c r="AN43" s="40"/>
      <c r="AO43" s="40"/>
      <c r="AP43" s="40"/>
    </row>
    <row r="44" spans="1:42" s="78" customFormat="1" x14ac:dyDescent="0.3">
      <c r="A44" s="144"/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40"/>
      <c r="AN44" s="40"/>
      <c r="AO44" s="40"/>
      <c r="AP44" s="40"/>
    </row>
    <row r="45" spans="1:42" s="78" customFormat="1" x14ac:dyDescent="0.3">
      <c r="A45" s="144"/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40"/>
      <c r="AN45" s="40"/>
      <c r="AO45" s="40"/>
      <c r="AP45" s="40"/>
    </row>
    <row r="46" spans="1:42" s="78" customFormat="1" x14ac:dyDescent="0.3">
      <c r="A46" s="144"/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40"/>
      <c r="AN46" s="40"/>
      <c r="AO46" s="40"/>
      <c r="AP46" s="40"/>
    </row>
    <row r="47" spans="1:42" s="78" customFormat="1" x14ac:dyDescent="0.3">
      <c r="A47" s="144"/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40"/>
      <c r="AN47" s="40"/>
      <c r="AO47" s="40"/>
      <c r="AP47" s="40"/>
    </row>
    <row r="48" spans="1:42" s="78" customFormat="1" x14ac:dyDescent="0.3">
      <c r="A48" s="144"/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40"/>
      <c r="AN48" s="40"/>
      <c r="AO48" s="40"/>
      <c r="AP48" s="40"/>
    </row>
    <row r="49" spans="1:42" s="78" customFormat="1" x14ac:dyDescent="0.3">
      <c r="A49" s="144"/>
      <c r="B49" s="255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40"/>
      <c r="AN49" s="40"/>
      <c r="AO49" s="40"/>
      <c r="AP49" s="40"/>
    </row>
    <row r="50" spans="1:42" s="78" customFormat="1" x14ac:dyDescent="0.3">
      <c r="A50" s="144"/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40"/>
      <c r="AN50" s="40"/>
      <c r="AO50" s="40"/>
      <c r="AP50" s="40"/>
    </row>
    <row r="51" spans="1:42" s="78" customFormat="1" x14ac:dyDescent="0.3">
      <c r="A51" s="144"/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40"/>
      <c r="AN51" s="40"/>
      <c r="AO51" s="40"/>
      <c r="AP51" s="40"/>
    </row>
    <row r="52" spans="1:42" s="78" customFormat="1" x14ac:dyDescent="0.3">
      <c r="A52" s="144"/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40"/>
      <c r="AN52" s="40"/>
      <c r="AO52" s="40"/>
      <c r="AP52" s="40"/>
    </row>
    <row r="53" spans="1:42" s="78" customFormat="1" x14ac:dyDescent="0.3">
      <c r="A53" s="144"/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40"/>
      <c r="AN53" s="40"/>
      <c r="AO53" s="40"/>
      <c r="AP53" s="40"/>
    </row>
    <row r="54" spans="1:42" s="78" customFormat="1" x14ac:dyDescent="0.3">
      <c r="A54" s="144"/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40"/>
      <c r="AN54" s="40"/>
      <c r="AO54" s="40"/>
      <c r="AP54" s="40"/>
    </row>
    <row r="55" spans="1:42" s="78" customFormat="1" x14ac:dyDescent="0.3">
      <c r="A55" s="144"/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40"/>
      <c r="AN55" s="40"/>
      <c r="AO55" s="40"/>
      <c r="AP55" s="40"/>
    </row>
    <row r="56" spans="1:42" s="78" customFormat="1" x14ac:dyDescent="0.3">
      <c r="A56" s="144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40"/>
      <c r="AN56" s="40"/>
      <c r="AO56" s="40"/>
      <c r="AP56" s="40"/>
    </row>
    <row r="57" spans="1:42" s="78" customFormat="1" x14ac:dyDescent="0.3">
      <c r="A57" s="144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40"/>
      <c r="AN57" s="40"/>
      <c r="AO57" s="40"/>
      <c r="AP57" s="40"/>
    </row>
    <row r="58" spans="1:42" s="78" customFormat="1" x14ac:dyDescent="0.3">
      <c r="A58" s="144"/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40"/>
      <c r="AN58" s="40"/>
      <c r="AO58" s="40"/>
      <c r="AP58" s="40"/>
    </row>
    <row r="59" spans="1:42" s="78" customFormat="1" x14ac:dyDescent="0.3">
      <c r="A59" s="144"/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40"/>
      <c r="AN59" s="40"/>
      <c r="AO59" s="40"/>
      <c r="AP59" s="40"/>
    </row>
    <row r="60" spans="1:42" s="78" customFormat="1" x14ac:dyDescent="0.3">
      <c r="A60" s="144"/>
      <c r="B60" s="255"/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255"/>
      <c r="AK60" s="255"/>
      <c r="AL60" s="255"/>
      <c r="AM60" s="40"/>
      <c r="AN60" s="40"/>
      <c r="AO60" s="40"/>
      <c r="AP60" s="40"/>
    </row>
    <row r="61" spans="1:42" s="78" customFormat="1" x14ac:dyDescent="0.3">
      <c r="A61" s="144"/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  <c r="AI61" s="255"/>
      <c r="AJ61" s="255"/>
      <c r="AK61" s="255"/>
      <c r="AL61" s="255"/>
      <c r="AM61" s="40"/>
      <c r="AN61" s="40"/>
      <c r="AO61" s="40"/>
      <c r="AP61" s="40"/>
    </row>
    <row r="62" spans="1:42" s="78" customFormat="1" x14ac:dyDescent="0.3">
      <c r="A62" s="144"/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5"/>
      <c r="AJ62" s="255"/>
      <c r="AK62" s="255"/>
      <c r="AL62" s="255"/>
      <c r="AM62" s="40"/>
      <c r="AN62" s="40"/>
      <c r="AO62" s="40"/>
      <c r="AP62" s="40"/>
    </row>
    <row r="63" spans="1:42" s="78" customFormat="1" x14ac:dyDescent="0.3">
      <c r="A63" s="144"/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  <c r="AI63" s="255"/>
      <c r="AJ63" s="255"/>
      <c r="AK63" s="255"/>
      <c r="AL63" s="255"/>
      <c r="AM63" s="40"/>
      <c r="AN63" s="40"/>
      <c r="AO63" s="40"/>
      <c r="AP63" s="40"/>
    </row>
    <row r="64" spans="1:42" s="78" customFormat="1" x14ac:dyDescent="0.3">
      <c r="A64" s="144"/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255"/>
      <c r="AE64" s="255"/>
      <c r="AF64" s="255"/>
      <c r="AG64" s="255"/>
      <c r="AH64" s="255"/>
      <c r="AI64" s="255"/>
      <c r="AJ64" s="255"/>
      <c r="AK64" s="255"/>
      <c r="AL64" s="255"/>
      <c r="AM64" s="40"/>
      <c r="AN64" s="40"/>
      <c r="AO64" s="40"/>
      <c r="AP64" s="40"/>
    </row>
    <row r="65" spans="1:42" s="78" customFormat="1" x14ac:dyDescent="0.3">
      <c r="A65" s="144"/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40"/>
      <c r="AN65" s="40"/>
      <c r="AO65" s="40"/>
      <c r="AP65" s="40"/>
    </row>
    <row r="66" spans="1:42" s="78" customFormat="1" x14ac:dyDescent="0.3">
      <c r="A66" s="144"/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  <c r="AH66" s="255"/>
      <c r="AI66" s="255"/>
      <c r="AJ66" s="255"/>
      <c r="AK66" s="255"/>
      <c r="AL66" s="255"/>
      <c r="AM66" s="40"/>
      <c r="AN66" s="40"/>
      <c r="AO66" s="40"/>
      <c r="AP66" s="40"/>
    </row>
    <row r="67" spans="1:42" s="78" customFormat="1" x14ac:dyDescent="0.3">
      <c r="A67" s="144"/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  <c r="AC67" s="255"/>
      <c r="AD67" s="255"/>
      <c r="AE67" s="255"/>
      <c r="AF67" s="255"/>
      <c r="AG67" s="255"/>
      <c r="AH67" s="255"/>
      <c r="AI67" s="255"/>
      <c r="AJ67" s="255"/>
      <c r="AK67" s="255"/>
      <c r="AL67" s="255"/>
      <c r="AM67" s="40"/>
      <c r="AN67" s="40"/>
      <c r="AO67" s="40"/>
      <c r="AP67" s="40"/>
    </row>
    <row r="68" spans="1:42" s="78" customFormat="1" x14ac:dyDescent="0.3">
      <c r="A68" s="144"/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5"/>
      <c r="AM68" s="40"/>
      <c r="AN68" s="40"/>
      <c r="AO68" s="40"/>
      <c r="AP68" s="40"/>
    </row>
    <row r="69" spans="1:42" x14ac:dyDescent="0.3">
      <c r="A69" s="144"/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  <c r="AA69" s="255"/>
      <c r="AB69" s="255"/>
      <c r="AC69" s="255"/>
      <c r="AD69" s="255"/>
      <c r="AE69" s="255"/>
      <c r="AF69" s="255"/>
      <c r="AG69" s="255"/>
      <c r="AH69" s="255"/>
      <c r="AI69" s="255"/>
      <c r="AJ69" s="255"/>
      <c r="AK69" s="255"/>
      <c r="AL69" s="255"/>
    </row>
    <row r="70" spans="1:42" x14ac:dyDescent="0.3">
      <c r="A70" s="144"/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  <c r="Y70" s="255"/>
      <c r="Z70" s="255"/>
      <c r="AA70" s="255"/>
      <c r="AB70" s="255"/>
      <c r="AC70" s="255"/>
      <c r="AD70" s="255"/>
      <c r="AE70" s="255"/>
      <c r="AF70" s="255"/>
      <c r="AG70" s="255"/>
      <c r="AH70" s="255"/>
      <c r="AI70" s="255"/>
      <c r="AJ70" s="255"/>
      <c r="AK70" s="255"/>
      <c r="AL70" s="255"/>
    </row>
    <row r="71" spans="1:42" x14ac:dyDescent="0.3">
      <c r="A71" s="144"/>
      <c r="B71" s="255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5"/>
      <c r="AB71" s="255"/>
      <c r="AC71" s="255"/>
      <c r="AD71" s="255"/>
      <c r="AE71" s="255"/>
      <c r="AF71" s="255"/>
      <c r="AG71" s="255"/>
      <c r="AH71" s="255"/>
      <c r="AI71" s="255"/>
      <c r="AJ71" s="255"/>
      <c r="AK71" s="255"/>
      <c r="AL71" s="255"/>
    </row>
    <row r="72" spans="1:42" x14ac:dyDescent="0.3">
      <c r="A72" s="144"/>
      <c r="B72" s="255"/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5"/>
      <c r="X72" s="255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255"/>
      <c r="AK72" s="255"/>
      <c r="AL72" s="255"/>
    </row>
    <row r="73" spans="1:42" x14ac:dyDescent="0.3">
      <c r="A73" s="144"/>
      <c r="B73" s="255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  <c r="AB73" s="255"/>
      <c r="AC73" s="255"/>
      <c r="AD73" s="255"/>
      <c r="AE73" s="255"/>
      <c r="AF73" s="255"/>
      <c r="AG73" s="255"/>
      <c r="AH73" s="255"/>
      <c r="AI73" s="255"/>
      <c r="AJ73" s="255"/>
      <c r="AK73" s="255"/>
      <c r="AL73" s="255"/>
    </row>
    <row r="74" spans="1:42" x14ac:dyDescent="0.3">
      <c r="A74" s="144"/>
      <c r="B74" s="255"/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5"/>
      <c r="AB74" s="255"/>
      <c r="AC74" s="255"/>
      <c r="AD74" s="255"/>
      <c r="AE74" s="255"/>
      <c r="AF74" s="255"/>
      <c r="AG74" s="255"/>
      <c r="AH74" s="255"/>
      <c r="AI74" s="255"/>
      <c r="AJ74" s="255"/>
      <c r="AK74" s="255"/>
      <c r="AL74" s="255"/>
    </row>
    <row r="75" spans="1:42" x14ac:dyDescent="0.3">
      <c r="A75" s="144"/>
      <c r="B75" s="255"/>
      <c r="C75" s="255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55"/>
      <c r="X75" s="255"/>
      <c r="Y75" s="255"/>
      <c r="Z75" s="255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255"/>
      <c r="AL75" s="255"/>
    </row>
    <row r="76" spans="1:42" x14ac:dyDescent="0.3">
      <c r="A76" s="144"/>
      <c r="B76" s="255"/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  <c r="AA76" s="255"/>
      <c r="AB76" s="255"/>
      <c r="AC76" s="255"/>
      <c r="AD76" s="255"/>
      <c r="AE76" s="255"/>
      <c r="AF76" s="255"/>
      <c r="AG76" s="255"/>
      <c r="AH76" s="255"/>
      <c r="AI76" s="255"/>
      <c r="AJ76" s="255"/>
      <c r="AK76" s="255"/>
      <c r="AL76" s="255"/>
    </row>
    <row r="77" spans="1:42" x14ac:dyDescent="0.3">
      <c r="A77" s="144"/>
      <c r="B77" s="255"/>
      <c r="C77" s="255"/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  <c r="Y77" s="255"/>
      <c r="Z77" s="255"/>
      <c r="AA77" s="255"/>
      <c r="AB77" s="255"/>
      <c r="AC77" s="255"/>
      <c r="AD77" s="255"/>
      <c r="AE77" s="255"/>
      <c r="AF77" s="255"/>
      <c r="AG77" s="255"/>
      <c r="AH77" s="255"/>
      <c r="AI77" s="255"/>
      <c r="AJ77" s="255"/>
      <c r="AK77" s="255"/>
      <c r="AL77" s="255"/>
    </row>
    <row r="78" spans="1:42" x14ac:dyDescent="0.3">
      <c r="A78" s="144"/>
      <c r="B78" s="255"/>
      <c r="C78" s="255"/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255"/>
      <c r="AD78" s="255"/>
      <c r="AE78" s="255"/>
      <c r="AF78" s="255"/>
      <c r="AG78" s="255"/>
      <c r="AH78" s="255"/>
      <c r="AI78" s="255"/>
      <c r="AJ78" s="255"/>
      <c r="AK78" s="255"/>
      <c r="AL78" s="255"/>
    </row>
    <row r="79" spans="1:42" x14ac:dyDescent="0.3">
      <c r="A79" s="144"/>
    </row>
  </sheetData>
  <sheetProtection password="90F8" sheet="1" objects="1" scenarios="1"/>
  <mergeCells count="8">
    <mergeCell ref="B34:B37"/>
    <mergeCell ref="B38:B41"/>
    <mergeCell ref="B6:B9"/>
    <mergeCell ref="B10:B13"/>
    <mergeCell ref="B14:B17"/>
    <mergeCell ref="B18:B21"/>
    <mergeCell ref="B26:B29"/>
    <mergeCell ref="B30:B33"/>
  </mergeCell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'CALC MODULE 1.1 &amp; 1.2'!$A$1:$J$1</xm:f>
          </x14:formula1>
          <xm:sqref>O26:O41 E6:E21 K26:K41 K6:K21 G6:G21 C6:C21 C26:C41 I26:I41 S26:S41 M6:M21 G26:G41 I6:I21 Q26:Q41 E26:E41 M26:M41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Z100"/>
  <sheetViews>
    <sheetView zoomScaleNormal="100" workbookViewId="0"/>
  </sheetViews>
  <sheetFormatPr baseColWidth="10" defaultColWidth="11.44140625" defaultRowHeight="14.4" x14ac:dyDescent="0.3"/>
  <cols>
    <col min="1" max="1" width="28.6640625" style="82" customWidth="1"/>
    <col min="2" max="2" width="43" style="40" bestFit="1" customWidth="1"/>
    <col min="3" max="16384" width="11.44140625" style="40"/>
  </cols>
  <sheetData>
    <row r="1" spans="1:52" x14ac:dyDescent="0.3">
      <c r="A1" s="176" t="s">
        <v>199</v>
      </c>
      <c r="B1" s="255"/>
      <c r="C1" s="256" t="s">
        <v>170</v>
      </c>
      <c r="D1" s="258" t="s">
        <v>159</v>
      </c>
      <c r="E1" s="258" t="s">
        <v>158</v>
      </c>
      <c r="F1" s="259" t="s">
        <v>157</v>
      </c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</row>
    <row r="2" spans="1:52" x14ac:dyDescent="0.3">
      <c r="A2" s="181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</row>
    <row r="3" spans="1:52" ht="15" thickBot="1" x14ac:dyDescent="0.35">
      <c r="A3" s="177" t="s">
        <v>200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</row>
    <row r="4" spans="1:52" x14ac:dyDescent="0.3">
      <c r="A4" s="182"/>
      <c r="B4" s="123" t="s">
        <v>172</v>
      </c>
      <c r="C4" s="121" t="s">
        <v>14</v>
      </c>
      <c r="D4" s="594" t="s">
        <v>15</v>
      </c>
      <c r="E4" s="595" t="s">
        <v>16</v>
      </c>
      <c r="F4" s="596" t="s">
        <v>17</v>
      </c>
      <c r="G4" s="260"/>
      <c r="H4" s="260"/>
      <c r="I4" s="260"/>
      <c r="J4" s="260"/>
      <c r="K4" s="260"/>
      <c r="L4" s="260"/>
      <c r="M4" s="260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</row>
    <row r="5" spans="1:52" x14ac:dyDescent="0.3">
      <c r="A5" s="178">
        <v>1</v>
      </c>
      <c r="B5" s="77">
        <f>'MODULE 3'!B5</f>
        <v>0</v>
      </c>
      <c r="C5" s="115"/>
      <c r="D5" s="597"/>
      <c r="E5" s="598"/>
      <c r="F5" s="599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</row>
    <row r="6" spans="1:52" x14ac:dyDescent="0.3">
      <c r="A6" s="178">
        <v>2</v>
      </c>
      <c r="B6" s="80">
        <f>'MODULE 3'!B6</f>
        <v>0</v>
      </c>
      <c r="C6" s="117"/>
      <c r="D6" s="600"/>
      <c r="E6" s="601"/>
      <c r="F6" s="602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</row>
    <row r="7" spans="1:52" x14ac:dyDescent="0.3">
      <c r="A7" s="178">
        <v>3</v>
      </c>
      <c r="B7" s="77">
        <f>'MODULE 3'!B7</f>
        <v>0</v>
      </c>
      <c r="C7" s="115"/>
      <c r="D7" s="597"/>
      <c r="E7" s="598"/>
      <c r="F7" s="599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</row>
    <row r="8" spans="1:52" ht="15" thickBot="1" x14ac:dyDescent="0.35">
      <c r="A8" s="178">
        <v>4</v>
      </c>
      <c r="B8" s="81">
        <f>'MODULE 3'!B8</f>
        <v>0</v>
      </c>
      <c r="C8" s="119"/>
      <c r="D8" s="603"/>
      <c r="E8" s="604"/>
      <c r="F8" s="60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</row>
    <row r="9" spans="1:52" x14ac:dyDescent="0.3">
      <c r="A9" s="178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</row>
    <row r="10" spans="1:52" ht="15" thickBot="1" x14ac:dyDescent="0.35">
      <c r="A10" s="177" t="s">
        <v>201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</row>
    <row r="11" spans="1:52" x14ac:dyDescent="0.3">
      <c r="A11" s="182"/>
      <c r="B11" s="123" t="s">
        <v>172</v>
      </c>
      <c r="C11" s="121" t="s">
        <v>152</v>
      </c>
      <c r="D11" s="594" t="s">
        <v>153</v>
      </c>
      <c r="E11" s="596" t="s">
        <v>154</v>
      </c>
      <c r="F11" s="270"/>
      <c r="G11" s="270"/>
      <c r="H11" s="270"/>
      <c r="I11" s="270"/>
      <c r="J11" s="270"/>
      <c r="K11" s="270"/>
      <c r="L11" s="270"/>
      <c r="M11" s="270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</row>
    <row r="12" spans="1:52" x14ac:dyDescent="0.3">
      <c r="A12" s="178">
        <v>1</v>
      </c>
      <c r="B12" s="110">
        <f>B5</f>
        <v>0</v>
      </c>
      <c r="C12" s="115"/>
      <c r="D12" s="597"/>
      <c r="E12" s="599"/>
      <c r="F12" s="272"/>
      <c r="G12" s="272"/>
      <c r="H12" s="272"/>
      <c r="I12" s="272"/>
      <c r="J12" s="272"/>
      <c r="K12" s="272"/>
      <c r="L12" s="272"/>
      <c r="M12" s="272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</row>
    <row r="13" spans="1:52" x14ac:dyDescent="0.3">
      <c r="A13" s="178">
        <v>2</v>
      </c>
      <c r="B13" s="109">
        <f>B6</f>
        <v>0</v>
      </c>
      <c r="C13" s="117"/>
      <c r="D13" s="600"/>
      <c r="E13" s="602"/>
      <c r="F13" s="272"/>
      <c r="G13" s="272"/>
      <c r="H13" s="272"/>
      <c r="I13" s="272"/>
      <c r="J13" s="272"/>
      <c r="K13" s="272"/>
      <c r="L13" s="272"/>
      <c r="M13" s="272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</row>
    <row r="14" spans="1:52" x14ac:dyDescent="0.3">
      <c r="A14" s="178">
        <v>3</v>
      </c>
      <c r="B14" s="110">
        <f>B7</f>
        <v>0</v>
      </c>
      <c r="C14" s="115"/>
      <c r="D14" s="597"/>
      <c r="E14" s="599"/>
      <c r="F14" s="272"/>
      <c r="G14" s="272"/>
      <c r="H14" s="272"/>
      <c r="I14" s="272"/>
      <c r="J14" s="272"/>
      <c r="K14" s="272"/>
      <c r="L14" s="272"/>
      <c r="M14" s="272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</row>
    <row r="15" spans="1:52" ht="15" thickBot="1" x14ac:dyDescent="0.35">
      <c r="A15" s="178">
        <v>4</v>
      </c>
      <c r="B15" s="111">
        <f>B8</f>
        <v>0</v>
      </c>
      <c r="C15" s="119"/>
      <c r="D15" s="603"/>
      <c r="E15" s="605"/>
      <c r="F15" s="272"/>
      <c r="G15" s="272"/>
      <c r="H15" s="272"/>
      <c r="I15" s="272"/>
      <c r="J15" s="272"/>
      <c r="K15" s="272"/>
      <c r="L15" s="272"/>
      <c r="M15" s="272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</row>
    <row r="16" spans="1:52" x14ac:dyDescent="0.3">
      <c r="A16" s="181"/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</row>
    <row r="17" spans="1:52" x14ac:dyDescent="0.3">
      <c r="A17" s="181"/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</row>
    <row r="18" spans="1:52" x14ac:dyDescent="0.3">
      <c r="A18" s="22" t="s">
        <v>202</v>
      </c>
      <c r="B18" s="278" t="s">
        <v>172</v>
      </c>
      <c r="C18" s="279" t="s">
        <v>272</v>
      </c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</row>
    <row r="19" spans="1:52" x14ac:dyDescent="0.3">
      <c r="A19" s="178">
        <v>1</v>
      </c>
      <c r="B19" s="67">
        <f>B5</f>
        <v>0</v>
      </c>
      <c r="C19" s="280" t="str">
        <f>IF(ISERROR(AVERAGE(C5:F5,C12:E12)),"",ROUND(AVERAGE(C5:F5,C12:E12),2))</f>
        <v/>
      </c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</row>
    <row r="20" spans="1:52" x14ac:dyDescent="0.3">
      <c r="A20" s="178">
        <v>2</v>
      </c>
      <c r="B20" s="67">
        <f>B6</f>
        <v>0</v>
      </c>
      <c r="C20" s="280" t="str">
        <f>IF(ISERROR(AVERAGE(C6:F6,C13:E13)),"",ROUND(AVERAGE(C6:F6,C13:E13),2))</f>
        <v/>
      </c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</row>
    <row r="21" spans="1:52" x14ac:dyDescent="0.3">
      <c r="A21" s="178">
        <v>3</v>
      </c>
      <c r="B21" s="67">
        <f>B7</f>
        <v>0</v>
      </c>
      <c r="C21" s="280" t="str">
        <f>IF(ISERROR(AVERAGE(C7:F7,C14:E14)),"",ROUND(AVERAGE(C7:F7,C14:E14),2))</f>
        <v/>
      </c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</row>
    <row r="22" spans="1:52" x14ac:dyDescent="0.3">
      <c r="A22" s="178">
        <v>4</v>
      </c>
      <c r="B22" s="68">
        <f>B8</f>
        <v>0</v>
      </c>
      <c r="C22" s="281" t="str">
        <f>IF(ISERROR(AVERAGE(C8:F8,C15:E15)),"",ROUND(AVERAGE(C8:F8,C15:E15),2))</f>
        <v/>
      </c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</row>
    <row r="23" spans="1:52" x14ac:dyDescent="0.3">
      <c r="A23" s="181"/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</row>
    <row r="24" spans="1:52" x14ac:dyDescent="0.3">
      <c r="A24" s="181"/>
      <c r="B24" s="275"/>
      <c r="C24" s="98" t="s">
        <v>176</v>
      </c>
      <c r="D24" s="98" t="s">
        <v>177</v>
      </c>
      <c r="E24" s="98" t="s">
        <v>178</v>
      </c>
      <c r="F24" s="98" t="s">
        <v>179</v>
      </c>
      <c r="G24" s="98" t="s">
        <v>180</v>
      </c>
      <c r="H24" s="99" t="s">
        <v>181</v>
      </c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</row>
    <row r="25" spans="1:52" x14ac:dyDescent="0.3">
      <c r="A25" s="181"/>
      <c r="B25" s="276" t="s">
        <v>224</v>
      </c>
      <c r="C25" s="108">
        <f>'CALC MODULE 4'!A18</f>
        <v>7</v>
      </c>
      <c r="D25" s="108">
        <f>'CALC MODULE 4'!A22</f>
        <v>7</v>
      </c>
      <c r="E25" s="108">
        <f>'CALC MODULE 4'!A26</f>
        <v>7</v>
      </c>
      <c r="F25" s="108">
        <f>'CALC MODULE 4'!A30</f>
        <v>7</v>
      </c>
      <c r="G25" s="108">
        <f>'CALC MODULE 4'!A34</f>
        <v>7</v>
      </c>
      <c r="H25" s="101">
        <f>'CALC MODULE 4'!A38</f>
        <v>7</v>
      </c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</row>
    <row r="26" spans="1:52" x14ac:dyDescent="0.3">
      <c r="A26" s="181"/>
      <c r="B26" s="277" t="s">
        <v>235</v>
      </c>
      <c r="C26" s="102">
        <f t="shared" ref="C26:H26" si="0">C25/7</f>
        <v>1</v>
      </c>
      <c r="D26" s="102">
        <f t="shared" si="0"/>
        <v>1</v>
      </c>
      <c r="E26" s="102">
        <f t="shared" si="0"/>
        <v>1</v>
      </c>
      <c r="F26" s="102">
        <f t="shared" si="0"/>
        <v>1</v>
      </c>
      <c r="G26" s="102">
        <f t="shared" si="0"/>
        <v>1</v>
      </c>
      <c r="H26" s="103">
        <f t="shared" si="0"/>
        <v>1</v>
      </c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</row>
    <row r="27" spans="1:52" x14ac:dyDescent="0.3">
      <c r="A27" s="181"/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</row>
    <row r="28" spans="1:52" x14ac:dyDescent="0.3">
      <c r="A28" s="181"/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</row>
    <row r="29" spans="1:52" x14ac:dyDescent="0.3">
      <c r="A29" s="181"/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</row>
    <row r="30" spans="1:52" x14ac:dyDescent="0.3">
      <c r="A30" s="181"/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</row>
    <row r="31" spans="1:52" x14ac:dyDescent="0.3">
      <c r="A31" s="181"/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5"/>
      <c r="AW31" s="255"/>
      <c r="AX31" s="255"/>
      <c r="AY31" s="255"/>
      <c r="AZ31" s="255"/>
    </row>
    <row r="32" spans="1:52" x14ac:dyDescent="0.3">
      <c r="A32" s="181"/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</row>
    <row r="33" spans="1:52" x14ac:dyDescent="0.3">
      <c r="A33" s="181"/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</row>
    <row r="34" spans="1:52" x14ac:dyDescent="0.3">
      <c r="A34" s="181"/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</row>
    <row r="35" spans="1:52" x14ac:dyDescent="0.3">
      <c r="A35" s="181"/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</row>
    <row r="36" spans="1:52" x14ac:dyDescent="0.3">
      <c r="A36" s="181"/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</row>
    <row r="37" spans="1:52" x14ac:dyDescent="0.3">
      <c r="A37" s="181"/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</row>
    <row r="38" spans="1:52" x14ac:dyDescent="0.3">
      <c r="A38" s="181"/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</row>
    <row r="39" spans="1:52" x14ac:dyDescent="0.3">
      <c r="A39" s="181"/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  <c r="AP39" s="255"/>
      <c r="AQ39" s="255"/>
      <c r="AR39" s="255"/>
      <c r="AS39" s="255"/>
      <c r="AT39" s="255"/>
      <c r="AU39" s="255"/>
      <c r="AV39" s="255"/>
      <c r="AW39" s="255"/>
      <c r="AX39" s="255"/>
      <c r="AY39" s="255"/>
      <c r="AZ39" s="255"/>
    </row>
    <row r="40" spans="1:52" x14ac:dyDescent="0.3">
      <c r="A40" s="181"/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5"/>
      <c r="AP40" s="255"/>
      <c r="AQ40" s="255"/>
      <c r="AR40" s="255"/>
      <c r="AS40" s="255"/>
      <c r="AT40" s="255"/>
      <c r="AU40" s="255"/>
      <c r="AV40" s="255"/>
      <c r="AW40" s="255"/>
      <c r="AX40" s="255"/>
      <c r="AY40" s="255"/>
      <c r="AZ40" s="255"/>
    </row>
    <row r="41" spans="1:52" x14ac:dyDescent="0.3">
      <c r="A41" s="181"/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</row>
    <row r="42" spans="1:52" x14ac:dyDescent="0.3">
      <c r="A42" s="181"/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</row>
    <row r="43" spans="1:52" x14ac:dyDescent="0.3">
      <c r="A43" s="181"/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</row>
    <row r="44" spans="1:52" x14ac:dyDescent="0.3">
      <c r="A44" s="181"/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</row>
    <row r="45" spans="1:52" x14ac:dyDescent="0.3">
      <c r="A45" s="181"/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  <c r="AP45" s="255"/>
      <c r="AQ45" s="255"/>
      <c r="AR45" s="255"/>
      <c r="AS45" s="255"/>
      <c r="AT45" s="255"/>
      <c r="AU45" s="255"/>
      <c r="AV45" s="255"/>
      <c r="AW45" s="255"/>
      <c r="AX45" s="255"/>
      <c r="AY45" s="255"/>
      <c r="AZ45" s="255"/>
    </row>
    <row r="46" spans="1:52" x14ac:dyDescent="0.3">
      <c r="A46" s="181"/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</row>
    <row r="47" spans="1:52" x14ac:dyDescent="0.3">
      <c r="A47" s="181"/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</row>
    <row r="48" spans="1:52" x14ac:dyDescent="0.3">
      <c r="A48" s="181"/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</row>
    <row r="49" spans="1:52" x14ac:dyDescent="0.3">
      <c r="A49" s="181"/>
      <c r="B49" s="255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</row>
    <row r="50" spans="1:52" x14ac:dyDescent="0.3">
      <c r="A50" s="181"/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</row>
    <row r="51" spans="1:52" x14ac:dyDescent="0.3">
      <c r="A51" s="181"/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</row>
    <row r="52" spans="1:52" x14ac:dyDescent="0.3">
      <c r="A52" s="181"/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55"/>
      <c r="AV52" s="255"/>
      <c r="AW52" s="255"/>
      <c r="AX52" s="255"/>
      <c r="AY52" s="255"/>
      <c r="AZ52" s="255"/>
    </row>
    <row r="53" spans="1:52" x14ac:dyDescent="0.3">
      <c r="A53" s="181"/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/>
      <c r="AW53" s="255"/>
      <c r="AX53" s="255"/>
      <c r="AY53" s="255"/>
      <c r="AZ53" s="255"/>
    </row>
    <row r="54" spans="1:52" x14ac:dyDescent="0.3">
      <c r="A54" s="181"/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  <c r="AW54" s="255"/>
      <c r="AX54" s="255"/>
      <c r="AY54" s="255"/>
      <c r="AZ54" s="255"/>
    </row>
    <row r="55" spans="1:52" x14ac:dyDescent="0.3">
      <c r="A55" s="181"/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  <c r="AZ55" s="255"/>
    </row>
    <row r="56" spans="1:52" x14ac:dyDescent="0.3">
      <c r="A56" s="181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  <c r="AZ56" s="255"/>
    </row>
    <row r="57" spans="1:52" x14ac:dyDescent="0.3">
      <c r="A57" s="181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  <c r="AZ57" s="255"/>
    </row>
    <row r="58" spans="1:52" x14ac:dyDescent="0.3">
      <c r="A58" s="181"/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  <c r="AP58" s="255"/>
      <c r="AQ58" s="255"/>
      <c r="AR58" s="255"/>
      <c r="AS58" s="255"/>
      <c r="AT58" s="255"/>
      <c r="AU58" s="255"/>
      <c r="AV58" s="255"/>
      <c r="AW58" s="255"/>
      <c r="AX58" s="255"/>
      <c r="AY58" s="255"/>
      <c r="AZ58" s="255"/>
    </row>
    <row r="59" spans="1:52" x14ac:dyDescent="0.3">
      <c r="A59" s="181"/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5"/>
      <c r="AY59" s="255"/>
      <c r="AZ59" s="255"/>
    </row>
    <row r="60" spans="1:52" x14ac:dyDescent="0.3">
      <c r="A60" s="181"/>
      <c r="B60" s="255"/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255"/>
      <c r="AK60" s="255"/>
      <c r="AL60" s="255"/>
      <c r="AM60" s="255"/>
      <c r="AN60" s="255"/>
      <c r="AO60" s="255"/>
      <c r="AP60" s="255"/>
      <c r="AQ60" s="255"/>
      <c r="AR60" s="255"/>
      <c r="AS60" s="255"/>
      <c r="AT60" s="255"/>
      <c r="AU60" s="255"/>
      <c r="AV60" s="255"/>
      <c r="AW60" s="255"/>
      <c r="AX60" s="255"/>
      <c r="AY60" s="255"/>
      <c r="AZ60" s="255"/>
    </row>
    <row r="61" spans="1:52" x14ac:dyDescent="0.3">
      <c r="A61" s="181"/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  <c r="AI61" s="255"/>
      <c r="AJ61" s="255"/>
      <c r="AK61" s="255"/>
      <c r="AL61" s="255"/>
      <c r="AM61" s="255"/>
      <c r="AN61" s="255"/>
      <c r="AO61" s="255"/>
      <c r="AP61" s="255"/>
      <c r="AQ61" s="255"/>
      <c r="AR61" s="255"/>
      <c r="AS61" s="255"/>
      <c r="AT61" s="255"/>
      <c r="AU61" s="255"/>
      <c r="AV61" s="255"/>
      <c r="AW61" s="255"/>
      <c r="AX61" s="255"/>
      <c r="AY61" s="255"/>
      <c r="AZ61" s="255"/>
    </row>
    <row r="62" spans="1:52" x14ac:dyDescent="0.3">
      <c r="A62" s="181"/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5"/>
      <c r="AJ62" s="255"/>
      <c r="AK62" s="255"/>
      <c r="AL62" s="255"/>
      <c r="AM62" s="255"/>
      <c r="AN62" s="255"/>
      <c r="AO62" s="255"/>
      <c r="AP62" s="255"/>
      <c r="AQ62" s="255"/>
      <c r="AR62" s="255"/>
      <c r="AS62" s="255"/>
      <c r="AT62" s="255"/>
      <c r="AU62" s="255"/>
      <c r="AV62" s="255"/>
      <c r="AW62" s="255"/>
      <c r="AX62" s="255"/>
      <c r="AY62" s="255"/>
      <c r="AZ62" s="255"/>
    </row>
    <row r="63" spans="1:52" x14ac:dyDescent="0.3">
      <c r="A63" s="181"/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  <c r="AI63" s="255"/>
      <c r="AJ63" s="255"/>
      <c r="AK63" s="255"/>
      <c r="AL63" s="255"/>
      <c r="AM63" s="255"/>
      <c r="AN63" s="255"/>
      <c r="AO63" s="255"/>
      <c r="AP63" s="255"/>
      <c r="AQ63" s="255"/>
      <c r="AR63" s="255"/>
      <c r="AS63" s="255"/>
      <c r="AT63" s="255"/>
      <c r="AU63" s="255"/>
      <c r="AV63" s="255"/>
      <c r="AW63" s="255"/>
      <c r="AX63" s="255"/>
      <c r="AY63" s="255"/>
      <c r="AZ63" s="255"/>
    </row>
    <row r="64" spans="1:52" x14ac:dyDescent="0.3">
      <c r="A64" s="181"/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255"/>
      <c r="AE64" s="255"/>
      <c r="AF64" s="255"/>
      <c r="AG64" s="255"/>
      <c r="AH64" s="255"/>
      <c r="AI64" s="255"/>
      <c r="AJ64" s="255"/>
      <c r="AK64" s="255"/>
      <c r="AL64" s="255"/>
      <c r="AM64" s="255"/>
      <c r="AN64" s="255"/>
      <c r="AO64" s="255"/>
      <c r="AP64" s="255"/>
      <c r="AQ64" s="255"/>
      <c r="AR64" s="255"/>
      <c r="AS64" s="255"/>
      <c r="AT64" s="255"/>
      <c r="AU64" s="255"/>
      <c r="AV64" s="255"/>
      <c r="AW64" s="255"/>
      <c r="AX64" s="255"/>
      <c r="AY64" s="255"/>
      <c r="AZ64" s="255"/>
    </row>
    <row r="65" spans="1:52" x14ac:dyDescent="0.3">
      <c r="A65" s="181"/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255"/>
    </row>
    <row r="66" spans="1:52" x14ac:dyDescent="0.3">
      <c r="A66" s="181"/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  <c r="AH66" s="255"/>
      <c r="AI66" s="255"/>
      <c r="AJ66" s="255"/>
      <c r="AK66" s="255"/>
      <c r="AL66" s="255"/>
      <c r="AM66" s="255"/>
      <c r="AN66" s="255"/>
      <c r="AO66" s="255"/>
      <c r="AP66" s="255"/>
      <c r="AQ66" s="255"/>
      <c r="AR66" s="255"/>
      <c r="AS66" s="255"/>
      <c r="AT66" s="255"/>
      <c r="AU66" s="255"/>
      <c r="AV66" s="255"/>
      <c r="AW66" s="255"/>
      <c r="AX66" s="255"/>
      <c r="AY66" s="255"/>
      <c r="AZ66" s="255"/>
    </row>
    <row r="67" spans="1:52" x14ac:dyDescent="0.3">
      <c r="A67" s="181"/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  <c r="AC67" s="255"/>
      <c r="AD67" s="255"/>
      <c r="AE67" s="255"/>
      <c r="AF67" s="255"/>
      <c r="AG67" s="255"/>
      <c r="AH67" s="255"/>
      <c r="AI67" s="255"/>
      <c r="AJ67" s="255"/>
      <c r="AK67" s="255"/>
      <c r="AL67" s="255"/>
      <c r="AM67" s="255"/>
      <c r="AN67" s="255"/>
      <c r="AO67" s="255"/>
      <c r="AP67" s="255"/>
      <c r="AQ67" s="255"/>
      <c r="AR67" s="255"/>
      <c r="AS67" s="255"/>
      <c r="AT67" s="255"/>
      <c r="AU67" s="255"/>
      <c r="AV67" s="255"/>
      <c r="AW67" s="255"/>
      <c r="AX67" s="255"/>
      <c r="AY67" s="255"/>
      <c r="AZ67" s="255"/>
    </row>
    <row r="68" spans="1:52" x14ac:dyDescent="0.3">
      <c r="A68" s="181"/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5"/>
      <c r="AM68" s="255"/>
      <c r="AN68" s="255"/>
      <c r="AO68" s="255"/>
      <c r="AP68" s="255"/>
      <c r="AQ68" s="255"/>
      <c r="AR68" s="255"/>
      <c r="AS68" s="255"/>
      <c r="AT68" s="255"/>
      <c r="AU68" s="255"/>
      <c r="AV68" s="255"/>
      <c r="AW68" s="255"/>
      <c r="AX68" s="255"/>
      <c r="AY68" s="255"/>
      <c r="AZ68" s="255"/>
    </row>
    <row r="69" spans="1:52" x14ac:dyDescent="0.3">
      <c r="A69" s="181"/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  <c r="AA69" s="255"/>
      <c r="AB69" s="255"/>
      <c r="AC69" s="255"/>
      <c r="AD69" s="255"/>
      <c r="AE69" s="255"/>
      <c r="AF69" s="255"/>
      <c r="AG69" s="255"/>
      <c r="AH69" s="255"/>
      <c r="AI69" s="255"/>
      <c r="AJ69" s="255"/>
      <c r="AK69" s="255"/>
      <c r="AL69" s="255"/>
      <c r="AM69" s="255"/>
      <c r="AN69" s="255"/>
      <c r="AO69" s="255"/>
      <c r="AP69" s="255"/>
      <c r="AQ69" s="255"/>
      <c r="AR69" s="255"/>
      <c r="AS69" s="255"/>
      <c r="AT69" s="255"/>
      <c r="AU69" s="255"/>
      <c r="AV69" s="255"/>
      <c r="AW69" s="255"/>
      <c r="AX69" s="255"/>
      <c r="AY69" s="255"/>
      <c r="AZ69" s="255"/>
    </row>
    <row r="70" spans="1:52" x14ac:dyDescent="0.3">
      <c r="A70" s="181"/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  <c r="Y70" s="255"/>
      <c r="Z70" s="255"/>
      <c r="AA70" s="255"/>
      <c r="AB70" s="255"/>
      <c r="AC70" s="255"/>
      <c r="AD70" s="255"/>
      <c r="AE70" s="255"/>
      <c r="AF70" s="255"/>
      <c r="AG70" s="255"/>
      <c r="AH70" s="255"/>
      <c r="AI70" s="255"/>
      <c r="AJ70" s="255"/>
      <c r="AK70" s="255"/>
      <c r="AL70" s="255"/>
      <c r="AM70" s="255"/>
      <c r="AN70" s="255"/>
      <c r="AO70" s="255"/>
      <c r="AP70" s="255"/>
      <c r="AQ70" s="255"/>
      <c r="AR70" s="255"/>
      <c r="AS70" s="255"/>
      <c r="AT70" s="255"/>
      <c r="AU70" s="255"/>
      <c r="AV70" s="255"/>
      <c r="AW70" s="255"/>
      <c r="AX70" s="255"/>
      <c r="AY70" s="255"/>
      <c r="AZ70" s="255"/>
    </row>
    <row r="71" spans="1:52" x14ac:dyDescent="0.3">
      <c r="A71" s="181"/>
      <c r="B71" s="255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5"/>
      <c r="AB71" s="255"/>
      <c r="AC71" s="255"/>
      <c r="AD71" s="255"/>
      <c r="AE71" s="255"/>
      <c r="AF71" s="255"/>
      <c r="AG71" s="255"/>
      <c r="AH71" s="255"/>
      <c r="AI71" s="255"/>
      <c r="AJ71" s="255"/>
      <c r="AK71" s="255"/>
      <c r="AL71" s="255"/>
      <c r="AM71" s="255"/>
      <c r="AN71" s="255"/>
      <c r="AO71" s="255"/>
      <c r="AP71" s="255"/>
      <c r="AQ71" s="255"/>
      <c r="AR71" s="255"/>
      <c r="AS71" s="255"/>
      <c r="AT71" s="255"/>
      <c r="AU71" s="255"/>
      <c r="AV71" s="255"/>
      <c r="AW71" s="255"/>
      <c r="AX71" s="255"/>
      <c r="AY71" s="255"/>
      <c r="AZ71" s="255"/>
    </row>
    <row r="72" spans="1:52" x14ac:dyDescent="0.3">
      <c r="A72" s="181"/>
      <c r="B72" s="255"/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5"/>
      <c r="X72" s="255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255"/>
      <c r="AK72" s="255"/>
      <c r="AL72" s="255"/>
      <c r="AM72" s="255"/>
      <c r="AN72" s="255"/>
      <c r="AO72" s="255"/>
      <c r="AP72" s="255"/>
      <c r="AQ72" s="255"/>
      <c r="AR72" s="255"/>
      <c r="AS72" s="255"/>
      <c r="AT72" s="255"/>
      <c r="AU72" s="255"/>
      <c r="AV72" s="255"/>
      <c r="AW72" s="255"/>
      <c r="AX72" s="255"/>
      <c r="AY72" s="255"/>
      <c r="AZ72" s="255"/>
    </row>
    <row r="73" spans="1:52" x14ac:dyDescent="0.3">
      <c r="A73" s="181"/>
      <c r="B73" s="255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  <c r="AB73" s="255"/>
      <c r="AC73" s="255"/>
      <c r="AD73" s="255"/>
      <c r="AE73" s="255"/>
      <c r="AF73" s="255"/>
      <c r="AG73" s="255"/>
      <c r="AH73" s="255"/>
      <c r="AI73" s="255"/>
      <c r="AJ73" s="255"/>
      <c r="AK73" s="255"/>
      <c r="AL73" s="255"/>
      <c r="AM73" s="255"/>
      <c r="AN73" s="255"/>
      <c r="AO73" s="255"/>
      <c r="AP73" s="255"/>
      <c r="AQ73" s="255"/>
      <c r="AR73" s="255"/>
      <c r="AS73" s="255"/>
      <c r="AT73" s="255"/>
      <c r="AU73" s="255"/>
      <c r="AV73" s="255"/>
      <c r="AW73" s="255"/>
      <c r="AX73" s="255"/>
      <c r="AY73" s="255"/>
      <c r="AZ73" s="255"/>
    </row>
    <row r="74" spans="1:52" x14ac:dyDescent="0.3">
      <c r="A74" s="181"/>
      <c r="B74" s="255"/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5"/>
      <c r="AB74" s="255"/>
      <c r="AC74" s="255"/>
      <c r="AD74" s="255"/>
      <c r="AE74" s="255"/>
      <c r="AF74" s="255"/>
      <c r="AG74" s="255"/>
      <c r="AH74" s="255"/>
      <c r="AI74" s="255"/>
      <c r="AJ74" s="255"/>
      <c r="AK74" s="255"/>
      <c r="AL74" s="255"/>
      <c r="AM74" s="255"/>
      <c r="AN74" s="255"/>
      <c r="AO74" s="255"/>
      <c r="AP74" s="255"/>
      <c r="AQ74" s="255"/>
      <c r="AR74" s="255"/>
      <c r="AS74" s="255"/>
      <c r="AT74" s="255"/>
      <c r="AU74" s="255"/>
      <c r="AV74" s="255"/>
      <c r="AW74" s="255"/>
      <c r="AX74" s="255"/>
      <c r="AY74" s="255"/>
      <c r="AZ74" s="255"/>
    </row>
    <row r="75" spans="1:52" x14ac:dyDescent="0.3">
      <c r="A75" s="181"/>
      <c r="B75" s="255"/>
      <c r="C75" s="255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55"/>
      <c r="X75" s="255"/>
      <c r="Y75" s="255"/>
      <c r="Z75" s="255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255"/>
      <c r="AL75" s="255"/>
      <c r="AM75" s="255"/>
      <c r="AN75" s="255"/>
      <c r="AO75" s="255"/>
      <c r="AP75" s="255"/>
      <c r="AQ75" s="255"/>
      <c r="AR75" s="255"/>
      <c r="AS75" s="255"/>
      <c r="AT75" s="255"/>
      <c r="AU75" s="255"/>
      <c r="AV75" s="255"/>
      <c r="AW75" s="255"/>
      <c r="AX75" s="255"/>
      <c r="AY75" s="255"/>
      <c r="AZ75" s="255"/>
    </row>
    <row r="76" spans="1:52" x14ac:dyDescent="0.3">
      <c r="A76" s="181"/>
      <c r="B76" s="255"/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  <c r="AA76" s="255"/>
      <c r="AB76" s="255"/>
      <c r="AC76" s="255"/>
      <c r="AD76" s="255"/>
      <c r="AE76" s="255"/>
      <c r="AF76" s="255"/>
      <c r="AG76" s="255"/>
      <c r="AH76" s="255"/>
      <c r="AI76" s="255"/>
      <c r="AJ76" s="255"/>
      <c r="AK76" s="255"/>
      <c r="AL76" s="255"/>
      <c r="AM76" s="255"/>
      <c r="AN76" s="255"/>
      <c r="AO76" s="255"/>
      <c r="AP76" s="255"/>
      <c r="AQ76" s="255"/>
      <c r="AR76" s="255"/>
      <c r="AS76" s="255"/>
      <c r="AT76" s="255"/>
      <c r="AU76" s="255"/>
      <c r="AV76" s="255"/>
      <c r="AW76" s="255"/>
      <c r="AX76" s="255"/>
      <c r="AY76" s="255"/>
      <c r="AZ76" s="255"/>
    </row>
    <row r="77" spans="1:52" x14ac:dyDescent="0.3">
      <c r="A77" s="181"/>
      <c r="B77" s="255"/>
      <c r="C77" s="255"/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  <c r="Y77" s="255"/>
      <c r="Z77" s="255"/>
      <c r="AA77" s="255"/>
      <c r="AB77" s="255"/>
      <c r="AC77" s="255"/>
      <c r="AD77" s="255"/>
      <c r="AE77" s="255"/>
      <c r="AF77" s="255"/>
      <c r="AG77" s="255"/>
      <c r="AH77" s="255"/>
      <c r="AI77" s="255"/>
      <c r="AJ77" s="255"/>
      <c r="AK77" s="255"/>
      <c r="AL77" s="255"/>
      <c r="AM77" s="255"/>
      <c r="AN77" s="255"/>
      <c r="AO77" s="255"/>
      <c r="AP77" s="255"/>
      <c r="AQ77" s="255"/>
      <c r="AR77" s="255"/>
      <c r="AS77" s="255"/>
      <c r="AT77" s="255"/>
      <c r="AU77" s="255"/>
      <c r="AV77" s="255"/>
      <c r="AW77" s="255"/>
      <c r="AX77" s="255"/>
      <c r="AY77" s="255"/>
      <c r="AZ77" s="255"/>
    </row>
    <row r="78" spans="1:52" x14ac:dyDescent="0.3">
      <c r="A78" s="181"/>
      <c r="B78" s="255"/>
      <c r="C78" s="255"/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255"/>
      <c r="AD78" s="255"/>
      <c r="AE78" s="255"/>
      <c r="AF78" s="255"/>
      <c r="AG78" s="255"/>
      <c r="AH78" s="255"/>
      <c r="AI78" s="255"/>
      <c r="AJ78" s="255"/>
      <c r="AK78" s="255"/>
      <c r="AL78" s="255"/>
      <c r="AM78" s="255"/>
      <c r="AN78" s="255"/>
      <c r="AO78" s="255"/>
      <c r="AP78" s="255"/>
      <c r="AQ78" s="255"/>
      <c r="AR78" s="255"/>
      <c r="AS78" s="255"/>
      <c r="AT78" s="255"/>
      <c r="AU78" s="255"/>
      <c r="AV78" s="255"/>
      <c r="AW78" s="255"/>
      <c r="AX78" s="255"/>
      <c r="AY78" s="255"/>
      <c r="AZ78" s="255"/>
    </row>
    <row r="79" spans="1:52" x14ac:dyDescent="0.3">
      <c r="A79" s="181"/>
      <c r="B79" s="255"/>
      <c r="C79" s="255"/>
      <c r="D79" s="255"/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  <c r="Y79" s="255"/>
      <c r="Z79" s="255"/>
      <c r="AA79" s="255"/>
      <c r="AB79" s="255"/>
      <c r="AC79" s="255"/>
      <c r="AD79" s="255"/>
      <c r="AE79" s="255"/>
      <c r="AF79" s="255"/>
      <c r="AG79" s="255"/>
      <c r="AH79" s="255"/>
      <c r="AI79" s="255"/>
      <c r="AJ79" s="255"/>
      <c r="AK79" s="255"/>
      <c r="AL79" s="255"/>
      <c r="AM79" s="255"/>
      <c r="AN79" s="255"/>
      <c r="AO79" s="255"/>
      <c r="AP79" s="255"/>
      <c r="AQ79" s="255"/>
      <c r="AR79" s="255"/>
      <c r="AS79" s="255"/>
      <c r="AT79" s="255"/>
      <c r="AU79" s="255"/>
      <c r="AV79" s="255"/>
      <c r="AW79" s="255"/>
      <c r="AX79" s="255"/>
      <c r="AY79" s="255"/>
      <c r="AZ79" s="255"/>
    </row>
    <row r="80" spans="1:52" x14ac:dyDescent="0.3">
      <c r="A80" s="181"/>
      <c r="B80" s="255"/>
      <c r="C80" s="255"/>
      <c r="D80" s="255"/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  <c r="Y80" s="255"/>
      <c r="Z80" s="255"/>
      <c r="AA80" s="255"/>
      <c r="AB80" s="255"/>
      <c r="AC80" s="255"/>
      <c r="AD80" s="255"/>
      <c r="AE80" s="255"/>
      <c r="AF80" s="255"/>
      <c r="AG80" s="255"/>
      <c r="AH80" s="255"/>
      <c r="AI80" s="255"/>
      <c r="AJ80" s="255"/>
      <c r="AK80" s="255"/>
      <c r="AL80" s="255"/>
      <c r="AM80" s="255"/>
      <c r="AN80" s="255"/>
      <c r="AO80" s="255"/>
      <c r="AP80" s="255"/>
      <c r="AQ80" s="255"/>
      <c r="AR80" s="255"/>
      <c r="AS80" s="255"/>
      <c r="AT80" s="255"/>
      <c r="AU80" s="255"/>
      <c r="AV80" s="255"/>
      <c r="AW80" s="255"/>
      <c r="AX80" s="255"/>
      <c r="AY80" s="255"/>
      <c r="AZ80" s="255"/>
    </row>
    <row r="81" spans="1:52" x14ac:dyDescent="0.3">
      <c r="A81" s="181"/>
      <c r="B81" s="255"/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  <c r="AK81" s="255"/>
      <c r="AL81" s="255"/>
      <c r="AM81" s="255"/>
      <c r="AN81" s="255"/>
      <c r="AO81" s="255"/>
      <c r="AP81" s="255"/>
      <c r="AQ81" s="255"/>
      <c r="AR81" s="255"/>
      <c r="AS81" s="255"/>
      <c r="AT81" s="255"/>
      <c r="AU81" s="255"/>
      <c r="AV81" s="255"/>
      <c r="AW81" s="255"/>
      <c r="AX81" s="255"/>
      <c r="AY81" s="255"/>
      <c r="AZ81" s="255"/>
    </row>
    <row r="82" spans="1:52" x14ac:dyDescent="0.3">
      <c r="A82" s="181"/>
      <c r="B82" s="255"/>
      <c r="C82" s="255"/>
      <c r="D82" s="255"/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  <c r="AJ82" s="255"/>
      <c r="AK82" s="255"/>
      <c r="AL82" s="255"/>
      <c r="AM82" s="255"/>
      <c r="AN82" s="255"/>
      <c r="AO82" s="255"/>
      <c r="AP82" s="255"/>
      <c r="AQ82" s="255"/>
      <c r="AR82" s="255"/>
      <c r="AS82" s="255"/>
      <c r="AT82" s="255"/>
      <c r="AU82" s="255"/>
      <c r="AV82" s="255"/>
      <c r="AW82" s="255"/>
      <c r="AX82" s="255"/>
      <c r="AY82" s="255"/>
      <c r="AZ82" s="255"/>
    </row>
    <row r="83" spans="1:52" x14ac:dyDescent="0.3">
      <c r="A83" s="181"/>
      <c r="B83" s="255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  <c r="AB83" s="255"/>
      <c r="AC83" s="255"/>
      <c r="AD83" s="255"/>
      <c r="AE83" s="255"/>
      <c r="AF83" s="255"/>
      <c r="AG83" s="255"/>
      <c r="AH83" s="255"/>
      <c r="AI83" s="255"/>
      <c r="AJ83" s="255"/>
      <c r="AK83" s="255"/>
      <c r="AL83" s="255"/>
      <c r="AM83" s="255"/>
      <c r="AN83" s="255"/>
      <c r="AO83" s="255"/>
      <c r="AP83" s="255"/>
      <c r="AQ83" s="255"/>
      <c r="AR83" s="255"/>
      <c r="AS83" s="255"/>
      <c r="AT83" s="255"/>
      <c r="AU83" s="255"/>
      <c r="AV83" s="255"/>
      <c r="AW83" s="255"/>
      <c r="AX83" s="255"/>
      <c r="AY83" s="255"/>
      <c r="AZ83" s="255"/>
    </row>
    <row r="84" spans="1:52" x14ac:dyDescent="0.3">
      <c r="A84" s="181"/>
      <c r="B84" s="255"/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  <c r="AA84" s="255"/>
      <c r="AB84" s="255"/>
      <c r="AC84" s="255"/>
      <c r="AD84" s="255"/>
      <c r="AE84" s="255"/>
      <c r="AF84" s="255"/>
      <c r="AG84" s="255"/>
      <c r="AH84" s="255"/>
      <c r="AI84" s="255"/>
      <c r="AJ84" s="255"/>
      <c r="AK84" s="255"/>
      <c r="AL84" s="255"/>
      <c r="AM84" s="255"/>
      <c r="AN84" s="255"/>
      <c r="AO84" s="255"/>
      <c r="AP84" s="255"/>
      <c r="AQ84" s="255"/>
      <c r="AR84" s="255"/>
      <c r="AS84" s="255"/>
      <c r="AT84" s="255"/>
      <c r="AU84" s="255"/>
      <c r="AV84" s="255"/>
      <c r="AW84" s="255"/>
      <c r="AX84" s="255"/>
      <c r="AY84" s="255"/>
      <c r="AZ84" s="255"/>
    </row>
    <row r="85" spans="1:52" x14ac:dyDescent="0.3">
      <c r="A85" s="181"/>
      <c r="B85" s="255"/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255"/>
      <c r="AL85" s="255"/>
      <c r="AM85" s="255"/>
      <c r="AN85" s="255"/>
      <c r="AO85" s="255"/>
      <c r="AP85" s="255"/>
      <c r="AQ85" s="255"/>
      <c r="AR85" s="255"/>
      <c r="AS85" s="255"/>
      <c r="AT85" s="255"/>
      <c r="AU85" s="255"/>
      <c r="AV85" s="255"/>
      <c r="AW85" s="255"/>
      <c r="AX85" s="255"/>
      <c r="AY85" s="255"/>
      <c r="AZ85" s="255"/>
    </row>
    <row r="86" spans="1:52" x14ac:dyDescent="0.3">
      <c r="A86" s="181"/>
      <c r="B86" s="255"/>
      <c r="C86" s="255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55"/>
      <c r="W86" s="255"/>
      <c r="X86" s="255"/>
      <c r="Y86" s="255"/>
      <c r="Z86" s="255"/>
      <c r="AA86" s="255"/>
      <c r="AB86" s="255"/>
      <c r="AC86" s="255"/>
      <c r="AD86" s="255"/>
      <c r="AE86" s="255"/>
      <c r="AF86" s="255"/>
      <c r="AG86" s="255"/>
      <c r="AH86" s="255"/>
      <c r="AI86" s="255"/>
      <c r="AJ86" s="255"/>
      <c r="AK86" s="255"/>
      <c r="AL86" s="255"/>
      <c r="AM86" s="255"/>
      <c r="AN86" s="255"/>
      <c r="AO86" s="255"/>
      <c r="AP86" s="255"/>
      <c r="AQ86" s="255"/>
      <c r="AR86" s="255"/>
      <c r="AS86" s="255"/>
      <c r="AT86" s="255"/>
      <c r="AU86" s="255"/>
      <c r="AV86" s="255"/>
      <c r="AW86" s="255"/>
      <c r="AX86" s="255"/>
      <c r="AY86" s="255"/>
      <c r="AZ86" s="255"/>
    </row>
    <row r="87" spans="1:52" x14ac:dyDescent="0.3">
      <c r="A87" s="181"/>
      <c r="B87" s="255"/>
      <c r="C87" s="255"/>
      <c r="D87" s="255"/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/>
      <c r="U87" s="255"/>
      <c r="V87" s="255"/>
      <c r="W87" s="255"/>
      <c r="X87" s="255"/>
      <c r="Y87" s="255"/>
      <c r="Z87" s="255"/>
      <c r="AA87" s="255"/>
      <c r="AB87" s="255"/>
      <c r="AC87" s="255"/>
      <c r="AD87" s="255"/>
      <c r="AE87" s="255"/>
      <c r="AF87" s="255"/>
      <c r="AG87" s="255"/>
      <c r="AH87" s="255"/>
      <c r="AI87" s="255"/>
      <c r="AJ87" s="255"/>
      <c r="AK87" s="255"/>
      <c r="AL87" s="255"/>
      <c r="AM87" s="255"/>
      <c r="AN87" s="255"/>
      <c r="AO87" s="255"/>
      <c r="AP87" s="255"/>
      <c r="AQ87" s="255"/>
      <c r="AR87" s="255"/>
      <c r="AS87" s="255"/>
      <c r="AT87" s="255"/>
      <c r="AU87" s="255"/>
      <c r="AV87" s="255"/>
      <c r="AW87" s="255"/>
      <c r="AX87" s="255"/>
      <c r="AY87" s="255"/>
      <c r="AZ87" s="255"/>
    </row>
    <row r="88" spans="1:52" x14ac:dyDescent="0.3">
      <c r="A88" s="181"/>
      <c r="B88" s="255"/>
      <c r="C88" s="255"/>
      <c r="D88" s="255"/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A88" s="255"/>
      <c r="AB88" s="255"/>
      <c r="AC88" s="255"/>
      <c r="AD88" s="255"/>
      <c r="AE88" s="255"/>
      <c r="AF88" s="255"/>
      <c r="AG88" s="255"/>
      <c r="AH88" s="255"/>
      <c r="AI88" s="255"/>
      <c r="AJ88" s="255"/>
      <c r="AK88" s="255"/>
      <c r="AL88" s="255"/>
      <c r="AM88" s="255"/>
      <c r="AN88" s="255"/>
      <c r="AO88" s="255"/>
      <c r="AP88" s="255"/>
      <c r="AQ88" s="255"/>
      <c r="AR88" s="255"/>
      <c r="AS88" s="255"/>
      <c r="AT88" s="255"/>
      <c r="AU88" s="255"/>
      <c r="AV88" s="255"/>
      <c r="AW88" s="255"/>
      <c r="AX88" s="255"/>
      <c r="AY88" s="255"/>
      <c r="AZ88" s="255"/>
    </row>
    <row r="89" spans="1:52" x14ac:dyDescent="0.3">
      <c r="A89" s="181"/>
      <c r="B89" s="255"/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255"/>
      <c r="AE89" s="255"/>
      <c r="AF89" s="255"/>
      <c r="AG89" s="255"/>
      <c r="AH89" s="255"/>
      <c r="AI89" s="255"/>
      <c r="AJ89" s="255"/>
      <c r="AK89" s="255"/>
      <c r="AL89" s="255"/>
      <c r="AM89" s="255"/>
      <c r="AN89" s="255"/>
      <c r="AO89" s="255"/>
      <c r="AP89" s="255"/>
      <c r="AQ89" s="255"/>
      <c r="AR89" s="255"/>
      <c r="AS89" s="255"/>
      <c r="AT89" s="255"/>
      <c r="AU89" s="255"/>
      <c r="AV89" s="255"/>
      <c r="AW89" s="255"/>
      <c r="AX89" s="255"/>
      <c r="AY89" s="255"/>
      <c r="AZ89" s="255"/>
    </row>
    <row r="90" spans="1:52" x14ac:dyDescent="0.3">
      <c r="A90" s="181"/>
      <c r="B90" s="255"/>
      <c r="C90" s="255"/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5"/>
      <c r="AA90" s="255"/>
      <c r="AB90" s="255"/>
      <c r="AC90" s="255"/>
      <c r="AD90" s="255"/>
      <c r="AE90" s="255"/>
      <c r="AF90" s="255"/>
      <c r="AG90" s="255"/>
      <c r="AH90" s="255"/>
      <c r="AI90" s="255"/>
      <c r="AJ90" s="255"/>
      <c r="AK90" s="255"/>
      <c r="AL90" s="255"/>
      <c r="AM90" s="255"/>
      <c r="AN90" s="255"/>
      <c r="AO90" s="255"/>
      <c r="AP90" s="255"/>
      <c r="AQ90" s="255"/>
      <c r="AR90" s="255"/>
      <c r="AS90" s="255"/>
      <c r="AT90" s="255"/>
      <c r="AU90" s="255"/>
      <c r="AV90" s="255"/>
      <c r="AW90" s="255"/>
      <c r="AX90" s="255"/>
      <c r="AY90" s="255"/>
      <c r="AZ90" s="255"/>
    </row>
    <row r="91" spans="1:52" x14ac:dyDescent="0.3">
      <c r="A91" s="181"/>
      <c r="B91" s="255"/>
      <c r="C91" s="255"/>
      <c r="D91" s="255"/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5"/>
      <c r="Y91" s="255"/>
      <c r="Z91" s="255"/>
      <c r="AA91" s="255"/>
      <c r="AB91" s="255"/>
      <c r="AC91" s="255"/>
      <c r="AD91" s="255"/>
      <c r="AE91" s="255"/>
      <c r="AF91" s="255"/>
      <c r="AG91" s="255"/>
      <c r="AH91" s="255"/>
      <c r="AI91" s="255"/>
      <c r="AJ91" s="255"/>
      <c r="AK91" s="255"/>
      <c r="AL91" s="255"/>
      <c r="AM91" s="255"/>
      <c r="AN91" s="255"/>
      <c r="AO91" s="255"/>
      <c r="AP91" s="255"/>
      <c r="AQ91" s="255"/>
      <c r="AR91" s="255"/>
      <c r="AS91" s="255"/>
      <c r="AT91" s="255"/>
      <c r="AU91" s="255"/>
      <c r="AV91" s="255"/>
      <c r="AW91" s="255"/>
      <c r="AX91" s="255"/>
      <c r="AY91" s="255"/>
      <c r="AZ91" s="255"/>
    </row>
    <row r="92" spans="1:52" x14ac:dyDescent="0.3">
      <c r="A92" s="181"/>
      <c r="B92" s="255"/>
      <c r="C92" s="255"/>
      <c r="D92" s="255"/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5"/>
      <c r="AH92" s="255"/>
      <c r="AI92" s="255"/>
      <c r="AJ92" s="255"/>
      <c r="AK92" s="255"/>
      <c r="AL92" s="255"/>
      <c r="AM92" s="255"/>
      <c r="AN92" s="255"/>
      <c r="AO92" s="255"/>
      <c r="AP92" s="255"/>
      <c r="AQ92" s="255"/>
      <c r="AR92" s="255"/>
      <c r="AS92" s="255"/>
      <c r="AT92" s="255"/>
      <c r="AU92" s="255"/>
      <c r="AV92" s="255"/>
      <c r="AW92" s="255"/>
      <c r="AX92" s="255"/>
      <c r="AY92" s="255"/>
      <c r="AZ92" s="255"/>
    </row>
    <row r="93" spans="1:52" x14ac:dyDescent="0.3">
      <c r="A93" s="181"/>
      <c r="B93" s="255"/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5"/>
      <c r="AA93" s="255"/>
      <c r="AB93" s="255"/>
      <c r="AC93" s="255"/>
      <c r="AD93" s="255"/>
      <c r="AE93" s="255"/>
      <c r="AF93" s="255"/>
      <c r="AG93" s="255"/>
      <c r="AH93" s="255"/>
      <c r="AI93" s="255"/>
      <c r="AJ93" s="255"/>
      <c r="AK93" s="255"/>
      <c r="AL93" s="255"/>
      <c r="AM93" s="255"/>
      <c r="AN93" s="255"/>
      <c r="AO93" s="255"/>
      <c r="AP93" s="255"/>
      <c r="AQ93" s="255"/>
      <c r="AR93" s="255"/>
      <c r="AS93" s="255"/>
      <c r="AT93" s="255"/>
      <c r="AU93" s="255"/>
      <c r="AV93" s="255"/>
      <c r="AW93" s="255"/>
      <c r="AX93" s="255"/>
      <c r="AY93" s="255"/>
      <c r="AZ93" s="255"/>
    </row>
    <row r="94" spans="1:52" x14ac:dyDescent="0.3">
      <c r="A94" s="181"/>
      <c r="B94" s="255"/>
      <c r="C94" s="255"/>
      <c r="D94" s="255"/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5"/>
      <c r="R94" s="255"/>
      <c r="S94" s="255"/>
      <c r="T94" s="255"/>
      <c r="U94" s="255"/>
      <c r="V94" s="255"/>
      <c r="W94" s="255"/>
      <c r="X94" s="255"/>
      <c r="Y94" s="255"/>
      <c r="Z94" s="255"/>
      <c r="AA94" s="255"/>
      <c r="AB94" s="255"/>
      <c r="AC94" s="255"/>
      <c r="AD94" s="255"/>
      <c r="AE94" s="255"/>
      <c r="AF94" s="255"/>
      <c r="AG94" s="255"/>
      <c r="AH94" s="255"/>
      <c r="AI94" s="255"/>
      <c r="AJ94" s="255"/>
      <c r="AK94" s="255"/>
      <c r="AL94" s="255"/>
      <c r="AM94" s="255"/>
      <c r="AN94" s="255"/>
      <c r="AO94" s="255"/>
      <c r="AP94" s="255"/>
      <c r="AQ94" s="255"/>
      <c r="AR94" s="255"/>
      <c r="AS94" s="255"/>
      <c r="AT94" s="255"/>
      <c r="AU94" s="255"/>
      <c r="AV94" s="255"/>
      <c r="AW94" s="255"/>
      <c r="AX94" s="255"/>
      <c r="AY94" s="255"/>
      <c r="AZ94" s="255"/>
    </row>
    <row r="95" spans="1:52" x14ac:dyDescent="0.3">
      <c r="A95" s="181"/>
      <c r="B95" s="255"/>
      <c r="C95" s="255"/>
      <c r="D95" s="255"/>
      <c r="E95" s="255"/>
      <c r="F95" s="255"/>
      <c r="G95" s="255"/>
      <c r="H95" s="255"/>
      <c r="I95" s="255"/>
      <c r="J95" s="255"/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255"/>
      <c r="AD95" s="255"/>
      <c r="AE95" s="255"/>
      <c r="AF95" s="255"/>
      <c r="AG95" s="255"/>
      <c r="AH95" s="255"/>
      <c r="AI95" s="255"/>
      <c r="AJ95" s="255"/>
      <c r="AK95" s="255"/>
      <c r="AL95" s="255"/>
      <c r="AM95" s="255"/>
      <c r="AN95" s="255"/>
      <c r="AO95" s="255"/>
      <c r="AP95" s="255"/>
      <c r="AQ95" s="255"/>
      <c r="AR95" s="255"/>
      <c r="AS95" s="255"/>
      <c r="AT95" s="255"/>
      <c r="AU95" s="255"/>
      <c r="AV95" s="255"/>
      <c r="AW95" s="255"/>
      <c r="AX95" s="255"/>
      <c r="AY95" s="255"/>
      <c r="AZ95" s="255"/>
    </row>
    <row r="96" spans="1:52" x14ac:dyDescent="0.3">
      <c r="A96" s="181"/>
      <c r="B96" s="255"/>
      <c r="C96" s="255"/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5"/>
      <c r="AA96" s="255"/>
      <c r="AB96" s="255"/>
      <c r="AC96" s="255"/>
      <c r="AD96" s="255"/>
      <c r="AE96" s="255"/>
      <c r="AF96" s="255"/>
      <c r="AG96" s="255"/>
      <c r="AH96" s="255"/>
      <c r="AI96" s="255"/>
      <c r="AJ96" s="255"/>
      <c r="AK96" s="255"/>
      <c r="AL96" s="255"/>
      <c r="AM96" s="255"/>
      <c r="AN96" s="255"/>
      <c r="AO96" s="255"/>
      <c r="AP96" s="255"/>
      <c r="AQ96" s="255"/>
      <c r="AR96" s="255"/>
      <c r="AS96" s="255"/>
      <c r="AT96" s="255"/>
      <c r="AU96" s="255"/>
      <c r="AV96" s="255"/>
      <c r="AW96" s="255"/>
      <c r="AX96" s="255"/>
      <c r="AY96" s="255"/>
      <c r="AZ96" s="255"/>
    </row>
    <row r="97" spans="1:52" x14ac:dyDescent="0.3">
      <c r="A97" s="181"/>
      <c r="B97" s="255"/>
      <c r="C97" s="255"/>
      <c r="D97" s="255"/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55"/>
      <c r="X97" s="255"/>
      <c r="Y97" s="255"/>
      <c r="Z97" s="255"/>
      <c r="AA97" s="255"/>
      <c r="AB97" s="255"/>
      <c r="AC97" s="255"/>
      <c r="AD97" s="255"/>
      <c r="AE97" s="255"/>
      <c r="AF97" s="255"/>
      <c r="AG97" s="255"/>
      <c r="AH97" s="255"/>
      <c r="AI97" s="255"/>
      <c r="AJ97" s="255"/>
      <c r="AK97" s="255"/>
      <c r="AL97" s="255"/>
      <c r="AM97" s="255"/>
      <c r="AN97" s="255"/>
      <c r="AO97" s="255"/>
      <c r="AP97" s="255"/>
      <c r="AQ97" s="255"/>
      <c r="AR97" s="255"/>
      <c r="AS97" s="255"/>
      <c r="AT97" s="255"/>
      <c r="AU97" s="255"/>
      <c r="AV97" s="255"/>
      <c r="AW97" s="255"/>
      <c r="AX97" s="255"/>
      <c r="AY97" s="255"/>
      <c r="AZ97" s="255"/>
    </row>
    <row r="98" spans="1:52" x14ac:dyDescent="0.3">
      <c r="A98" s="181"/>
      <c r="B98" s="255"/>
      <c r="C98" s="255"/>
      <c r="D98" s="255"/>
      <c r="E98" s="255"/>
      <c r="F98" s="255"/>
      <c r="G98" s="255"/>
      <c r="H98" s="255"/>
      <c r="I98" s="255"/>
      <c r="J98" s="255"/>
      <c r="K98" s="255"/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  <c r="Y98" s="255"/>
      <c r="Z98" s="255"/>
      <c r="AA98" s="255"/>
      <c r="AB98" s="255"/>
      <c r="AC98" s="255"/>
      <c r="AD98" s="255"/>
      <c r="AE98" s="255"/>
      <c r="AF98" s="255"/>
      <c r="AG98" s="255"/>
      <c r="AH98" s="255"/>
      <c r="AI98" s="255"/>
      <c r="AJ98" s="255"/>
      <c r="AK98" s="255"/>
      <c r="AL98" s="255"/>
      <c r="AM98" s="255"/>
      <c r="AN98" s="255"/>
      <c r="AO98" s="255"/>
      <c r="AP98" s="255"/>
      <c r="AQ98" s="255"/>
      <c r="AR98" s="255"/>
      <c r="AS98" s="255"/>
      <c r="AT98" s="255"/>
      <c r="AU98" s="255"/>
      <c r="AV98" s="255"/>
      <c r="AW98" s="255"/>
      <c r="AX98" s="255"/>
      <c r="AY98" s="255"/>
      <c r="AZ98" s="255"/>
    </row>
    <row r="99" spans="1:52" x14ac:dyDescent="0.3">
      <c r="A99" s="181"/>
      <c r="B99" s="255"/>
      <c r="C99" s="255"/>
      <c r="D99" s="255"/>
      <c r="E99" s="255"/>
      <c r="F99" s="255"/>
      <c r="G99" s="255"/>
      <c r="H99" s="255"/>
      <c r="I99" s="255"/>
      <c r="J99" s="255"/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  <c r="Y99" s="255"/>
      <c r="Z99" s="255"/>
      <c r="AA99" s="255"/>
      <c r="AB99" s="255"/>
      <c r="AC99" s="255"/>
      <c r="AD99" s="255"/>
      <c r="AE99" s="255"/>
      <c r="AF99" s="255"/>
      <c r="AG99" s="255"/>
      <c r="AH99" s="255"/>
      <c r="AI99" s="255"/>
      <c r="AJ99" s="255"/>
      <c r="AK99" s="255"/>
      <c r="AL99" s="255"/>
      <c r="AM99" s="255"/>
      <c r="AN99" s="255"/>
      <c r="AO99" s="255"/>
      <c r="AP99" s="255"/>
      <c r="AQ99" s="255"/>
      <c r="AR99" s="255"/>
      <c r="AS99" s="255"/>
      <c r="AT99" s="255"/>
      <c r="AU99" s="255"/>
      <c r="AV99" s="255"/>
      <c r="AW99" s="255"/>
      <c r="AX99" s="255"/>
      <c r="AY99" s="255"/>
      <c r="AZ99" s="255"/>
    </row>
    <row r="100" spans="1:52" x14ac:dyDescent="0.3">
      <c r="A100" s="181"/>
      <c r="B100" s="255"/>
      <c r="C100" s="255"/>
      <c r="D100" s="255"/>
      <c r="E100" s="255"/>
      <c r="F100" s="255"/>
      <c r="G100" s="255"/>
      <c r="H100" s="255"/>
      <c r="I100" s="255"/>
      <c r="J100" s="255"/>
      <c r="K100" s="255"/>
      <c r="L100" s="255"/>
      <c r="M100" s="255"/>
      <c r="N100" s="255"/>
      <c r="O100" s="255"/>
      <c r="P100" s="255"/>
      <c r="Q100" s="255"/>
      <c r="R100" s="255"/>
      <c r="S100" s="255"/>
      <c r="T100" s="255"/>
      <c r="U100" s="255"/>
      <c r="V100" s="255"/>
      <c r="W100" s="255"/>
      <c r="X100" s="255"/>
      <c r="Y100" s="255"/>
      <c r="Z100" s="255"/>
      <c r="AA100" s="255"/>
      <c r="AB100" s="255"/>
      <c r="AC100" s="255"/>
      <c r="AD100" s="255"/>
      <c r="AE100" s="255"/>
      <c r="AF100" s="255"/>
      <c r="AG100" s="255"/>
      <c r="AH100" s="255"/>
      <c r="AI100" s="255"/>
      <c r="AJ100" s="255"/>
      <c r="AK100" s="255"/>
      <c r="AL100" s="255"/>
      <c r="AM100" s="255"/>
      <c r="AN100" s="255"/>
      <c r="AO100" s="255"/>
      <c r="AP100" s="255"/>
      <c r="AQ100" s="255"/>
      <c r="AR100" s="255"/>
      <c r="AS100" s="255"/>
      <c r="AT100" s="255"/>
      <c r="AU100" s="255"/>
      <c r="AV100" s="255"/>
      <c r="AW100" s="255"/>
      <c r="AX100" s="255"/>
      <c r="AY100" s="255"/>
      <c r="AZ100" s="255"/>
    </row>
  </sheetData>
  <sheetProtection password="90F8" sheet="1" objects="1" scenarios="1"/>
  <conditionalFormatting sqref="C26:H26">
    <cfRule type="cellIs" dxfId="8" priority="1" operator="between">
      <formula>0</formula>
      <formula>0.4</formula>
    </cfRule>
    <cfRule type="cellIs" dxfId="7" priority="2" operator="between">
      <formula>0.41</formula>
      <formula>0.75</formula>
    </cfRule>
    <cfRule type="cellIs" dxfId="6" priority="3" operator="between">
      <formula>0.76</formula>
      <formula>1</formula>
    </cfRule>
  </conditionalFormatting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10" workbookViewId="0">
      <selection activeCell="A37" sqref="A37"/>
    </sheetView>
  </sheetViews>
  <sheetFormatPr baseColWidth="10" defaultColWidth="11.44140625" defaultRowHeight="14.4" x14ac:dyDescent="0.3"/>
  <cols>
    <col min="1" max="1" width="15.44140625" style="8" bestFit="1" customWidth="1"/>
    <col min="2" max="16384" width="11.44140625" style="8"/>
  </cols>
  <sheetData>
    <row r="1" spans="1:5" x14ac:dyDescent="0.3">
      <c r="A1" s="69" t="str">
        <f>'MODULE 4'!B4</f>
        <v>Name / Role</v>
      </c>
      <c r="B1" s="70" t="str">
        <f>'MODULE 4'!C4</f>
        <v>4.1</v>
      </c>
      <c r="C1" s="71" t="str">
        <f>'MODULE 4'!D4</f>
        <v>4.2</v>
      </c>
      <c r="D1" s="71" t="str">
        <f>'MODULE 4'!E4</f>
        <v>4.3</v>
      </c>
      <c r="E1" s="71" t="str">
        <f>'MODULE 4'!F4</f>
        <v>4.4</v>
      </c>
    </row>
    <row r="2" spans="1:5" x14ac:dyDescent="0.3">
      <c r="A2" s="72">
        <f>'MODULE 4'!B5</f>
        <v>0</v>
      </c>
      <c r="B2" s="9">
        <f>'MODULE 4'!C5</f>
        <v>0</v>
      </c>
      <c r="C2" s="24">
        <f>'MODULE 4'!D5</f>
        <v>0</v>
      </c>
      <c r="D2" s="24">
        <f>'MODULE 4'!E5</f>
        <v>0</v>
      </c>
      <c r="E2" s="24">
        <f>'MODULE 4'!F5</f>
        <v>0</v>
      </c>
    </row>
    <row r="3" spans="1:5" x14ac:dyDescent="0.3">
      <c r="A3" s="72">
        <f>'MODULE 4'!B6</f>
        <v>0</v>
      </c>
      <c r="B3" s="9">
        <f>'MODULE 4'!C6</f>
        <v>0</v>
      </c>
      <c r="C3" s="24">
        <f>'MODULE 4'!D6</f>
        <v>0</v>
      </c>
      <c r="D3" s="24">
        <f>'MODULE 4'!E6</f>
        <v>0</v>
      </c>
      <c r="E3" s="24">
        <f>'MODULE 4'!F6</f>
        <v>0</v>
      </c>
    </row>
    <row r="4" spans="1:5" x14ac:dyDescent="0.3">
      <c r="A4" s="72">
        <f>'MODULE 4'!B7</f>
        <v>0</v>
      </c>
      <c r="B4" s="9">
        <f>'MODULE 4'!C7</f>
        <v>0</v>
      </c>
      <c r="C4" s="24">
        <f>'MODULE 4'!D7</f>
        <v>0</v>
      </c>
      <c r="D4" s="24">
        <f>'MODULE 4'!E7</f>
        <v>0</v>
      </c>
      <c r="E4" s="24">
        <f>'MODULE 4'!F7</f>
        <v>0</v>
      </c>
    </row>
    <row r="5" spans="1:5" ht="15" thickBot="1" x14ac:dyDescent="0.35">
      <c r="A5" s="73">
        <f>'MODULE 4'!B8</f>
        <v>0</v>
      </c>
      <c r="B5" s="23">
        <f>'MODULE 4'!C8</f>
        <v>0</v>
      </c>
      <c r="C5" s="25">
        <f>'MODULE 4'!D8</f>
        <v>0</v>
      </c>
      <c r="D5" s="25">
        <f>'MODULE 4'!E8</f>
        <v>0</v>
      </c>
      <c r="E5" s="25">
        <f>'MODULE 4'!F8</f>
        <v>0</v>
      </c>
    </row>
    <row r="7" spans="1:5" ht="15" thickBot="1" x14ac:dyDescent="0.35"/>
    <row r="8" spans="1:5" x14ac:dyDescent="0.3">
      <c r="A8" s="1" t="str">
        <f>'MODULE 4'!B11</f>
        <v>Name / Role</v>
      </c>
      <c r="B8" s="2" t="str">
        <f>'MODULE 4'!C11</f>
        <v>4.5</v>
      </c>
      <c r="C8" s="3" t="str">
        <f>'MODULE 4'!D11</f>
        <v>4.6</v>
      </c>
      <c r="D8" s="3" t="str">
        <f>'MODULE 4'!E11</f>
        <v>4.7</v>
      </c>
    </row>
    <row r="9" spans="1:5" x14ac:dyDescent="0.3">
      <c r="A9" s="31">
        <f>'MODULE 4'!B12</f>
        <v>0</v>
      </c>
      <c r="B9" s="6">
        <f>'MODULE 4'!C12</f>
        <v>0</v>
      </c>
      <c r="C9" s="7">
        <f>'MODULE 4'!D12</f>
        <v>0</v>
      </c>
      <c r="D9" s="7">
        <f>'MODULE 4'!E12</f>
        <v>0</v>
      </c>
    </row>
    <row r="10" spans="1:5" x14ac:dyDescent="0.3">
      <c r="A10" s="31">
        <f>'MODULE 4'!B13</f>
        <v>0</v>
      </c>
      <c r="B10" s="6">
        <f>'MODULE 4'!C13</f>
        <v>0</v>
      </c>
      <c r="C10" s="7">
        <f>'MODULE 4'!D13</f>
        <v>0</v>
      </c>
      <c r="D10" s="7">
        <f>'MODULE 4'!E13</f>
        <v>0</v>
      </c>
    </row>
    <row r="11" spans="1:5" x14ac:dyDescent="0.3">
      <c r="A11" s="31">
        <f>'MODULE 4'!B14</f>
        <v>0</v>
      </c>
      <c r="B11" s="6">
        <f>'MODULE 4'!C14</f>
        <v>0</v>
      </c>
      <c r="C11" s="7">
        <f>'MODULE 4'!D14</f>
        <v>0</v>
      </c>
      <c r="D11" s="7">
        <f>'MODULE 4'!E14</f>
        <v>0</v>
      </c>
    </row>
    <row r="12" spans="1:5" ht="15" thickBot="1" x14ac:dyDescent="0.35">
      <c r="A12" s="32">
        <f>'MODULE 4'!B15</f>
        <v>0</v>
      </c>
      <c r="B12" s="11">
        <f>'MODULE 4'!C15</f>
        <v>0</v>
      </c>
      <c r="C12" s="12">
        <f>'MODULE 4'!D15</f>
        <v>0</v>
      </c>
      <c r="D12" s="12">
        <f>'MODULE 4'!E15</f>
        <v>0</v>
      </c>
    </row>
    <row r="16" spans="1:5" x14ac:dyDescent="0.3">
      <c r="A16" s="13" t="s">
        <v>176</v>
      </c>
      <c r="B16" s="13">
        <f>IF(B2-B3=0,1,0)</f>
        <v>1</v>
      </c>
      <c r="C16" s="13">
        <f>IF(C2-C3=0,1,0)</f>
        <v>1</v>
      </c>
      <c r="D16" s="13">
        <f t="shared" ref="D16:E16" si="0">IF(D2-D3=0,1,0)</f>
        <v>1</v>
      </c>
      <c r="E16" s="13">
        <f t="shared" si="0"/>
        <v>1</v>
      </c>
    </row>
    <row r="17" spans="1:5" x14ac:dyDescent="0.3">
      <c r="A17" s="13"/>
      <c r="B17" s="13">
        <f>IF(B9-B10=0,1,0)</f>
        <v>1</v>
      </c>
      <c r="C17" s="13">
        <f>IF(C9-C10=0,1,0)</f>
        <v>1</v>
      </c>
      <c r="D17" s="13">
        <f>IF(D9-D10=0,1,0)</f>
        <v>1</v>
      </c>
    </row>
    <row r="18" spans="1:5" x14ac:dyDescent="0.3">
      <c r="A18" s="8">
        <f>SUM(B16:E16,B17:D17)</f>
        <v>7</v>
      </c>
    </row>
    <row r="20" spans="1:5" x14ac:dyDescent="0.3">
      <c r="A20" s="14" t="s">
        <v>177</v>
      </c>
      <c r="B20" s="15">
        <f>IF(B2-B4=0,1,0)</f>
        <v>1</v>
      </c>
      <c r="C20" s="16">
        <f>IF(C2-C4=0,1,0)</f>
        <v>1</v>
      </c>
      <c r="D20" s="16">
        <f t="shared" ref="D20:E20" si="1">IF(D2-D4=0,1,0)</f>
        <v>1</v>
      </c>
      <c r="E20" s="16">
        <f t="shared" si="1"/>
        <v>1</v>
      </c>
    </row>
    <row r="21" spans="1:5" x14ac:dyDescent="0.3">
      <c r="A21" s="17"/>
      <c r="B21" s="18">
        <f>IF(B9-B11=0,1,0)</f>
        <v>1</v>
      </c>
      <c r="C21" s="19">
        <f>IF(C9-C11=0,1,0)</f>
        <v>1</v>
      </c>
      <c r="D21" s="19">
        <f>IF(D9-D11=0,1,0)</f>
        <v>1</v>
      </c>
    </row>
    <row r="22" spans="1:5" x14ac:dyDescent="0.3">
      <c r="A22" s="8">
        <f>SUM(B20:E20,B21:D21)</f>
        <v>7</v>
      </c>
    </row>
    <row r="24" spans="1:5" x14ac:dyDescent="0.3">
      <c r="A24" s="13" t="s">
        <v>178</v>
      </c>
      <c r="B24" s="13">
        <f>IF(B2-B5=0,1,0)</f>
        <v>1</v>
      </c>
      <c r="C24" s="13">
        <f>IF(C2-C5=0,1,0)</f>
        <v>1</v>
      </c>
      <c r="D24" s="13">
        <f t="shared" ref="D24:E24" si="2">IF(D2-D5=0,1,0)</f>
        <v>1</v>
      </c>
      <c r="E24" s="13">
        <f t="shared" si="2"/>
        <v>1</v>
      </c>
    </row>
    <row r="25" spans="1:5" x14ac:dyDescent="0.3">
      <c r="A25" s="13"/>
      <c r="B25" s="13">
        <f>IF(B9-B12=0,1,0)</f>
        <v>1</v>
      </c>
      <c r="C25" s="13">
        <f>IF(C9-C12=0,1,0)</f>
        <v>1</v>
      </c>
      <c r="D25" s="13">
        <f>IF(D9-D12=0,1,0)</f>
        <v>1</v>
      </c>
    </row>
    <row r="26" spans="1:5" x14ac:dyDescent="0.3">
      <c r="A26" s="8">
        <f>SUM(B24:E24,B25:D25)</f>
        <v>7</v>
      </c>
    </row>
    <row r="28" spans="1:5" x14ac:dyDescent="0.3">
      <c r="A28" s="14" t="s">
        <v>179</v>
      </c>
      <c r="B28" s="15">
        <f>IF(B3-B4=0,1,0)</f>
        <v>1</v>
      </c>
      <c r="C28" s="16">
        <f>IF(C3-C4=0,1,0)</f>
        <v>1</v>
      </c>
      <c r="D28" s="16">
        <f t="shared" ref="D28:E28" si="3">IF(D3-D4=0,1,0)</f>
        <v>1</v>
      </c>
      <c r="E28" s="16">
        <f t="shared" si="3"/>
        <v>1</v>
      </c>
    </row>
    <row r="29" spans="1:5" x14ac:dyDescent="0.3">
      <c r="A29" s="17"/>
      <c r="B29" s="18">
        <f>IF(B10-B11=0,1,0)</f>
        <v>1</v>
      </c>
      <c r="C29" s="19">
        <f>IF(C10-C11=0,1,0)</f>
        <v>1</v>
      </c>
      <c r="D29" s="19">
        <f>IF(D10-D11=0,1,0)</f>
        <v>1</v>
      </c>
    </row>
    <row r="30" spans="1:5" x14ac:dyDescent="0.3">
      <c r="A30" s="8">
        <f>SUM(B28:E28,B29:D29)</f>
        <v>7</v>
      </c>
    </row>
    <row r="32" spans="1:5" x14ac:dyDescent="0.3">
      <c r="A32" s="13" t="s">
        <v>180</v>
      </c>
      <c r="B32" s="13">
        <f>IF(B3-B5=0,1,0)</f>
        <v>1</v>
      </c>
      <c r="C32" s="13">
        <f>IF(C3-C5=0,1,0)</f>
        <v>1</v>
      </c>
      <c r="D32" s="13">
        <f t="shared" ref="D32:E32" si="4">IF(D3-D5=0,1,0)</f>
        <v>1</v>
      </c>
      <c r="E32" s="13">
        <f t="shared" si="4"/>
        <v>1</v>
      </c>
    </row>
    <row r="33" spans="1:5" x14ac:dyDescent="0.3">
      <c r="A33" s="13"/>
      <c r="B33" s="13">
        <f>IF(B10-B12=0,1,0)</f>
        <v>1</v>
      </c>
      <c r="C33" s="13">
        <f>IF(C10-C12=0,1,0)</f>
        <v>1</v>
      </c>
      <c r="D33" s="13">
        <f>IF(D10-D12=0,1,0)</f>
        <v>1</v>
      </c>
    </row>
    <row r="34" spans="1:5" x14ac:dyDescent="0.3">
      <c r="A34" s="8">
        <f>SUM(B32:E32,B33:D33)</f>
        <v>7</v>
      </c>
    </row>
    <row r="36" spans="1:5" x14ac:dyDescent="0.3">
      <c r="A36" s="14" t="s">
        <v>181</v>
      </c>
      <c r="B36" s="15">
        <f>IF(B4-B5=0,1,0)</f>
        <v>1</v>
      </c>
      <c r="C36" s="16">
        <f>IF(C4-C5=0,1,0)</f>
        <v>1</v>
      </c>
      <c r="D36" s="16">
        <f t="shared" ref="D36:E36" si="5">IF(D4-D5=0,1,0)</f>
        <v>1</v>
      </c>
      <c r="E36" s="16">
        <f t="shared" si="5"/>
        <v>1</v>
      </c>
    </row>
    <row r="37" spans="1:5" x14ac:dyDescent="0.3">
      <c r="A37" s="17"/>
      <c r="B37" s="18">
        <f>IF(B11-B12=0,1,0)</f>
        <v>1</v>
      </c>
      <c r="C37" s="19">
        <f>IF(C11-C12=0,1,0)</f>
        <v>1</v>
      </c>
      <c r="D37" s="19">
        <f>IF(D11-D12=0,1,0)</f>
        <v>1</v>
      </c>
    </row>
    <row r="38" spans="1:5" x14ac:dyDescent="0.3">
      <c r="A38" s="8">
        <f>SUM(B36:E36,B37:D37)</f>
        <v>7</v>
      </c>
    </row>
  </sheetData>
  <sheetProtection selectLockedCells="1" selectUnlockedCells="1"/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Z100"/>
  <sheetViews>
    <sheetView zoomScaleNormal="100" workbookViewId="0"/>
  </sheetViews>
  <sheetFormatPr baseColWidth="10" defaultColWidth="11.44140625" defaultRowHeight="14.4" x14ac:dyDescent="0.3"/>
  <cols>
    <col min="1" max="1" width="38.44140625" style="79" bestFit="1" customWidth="1"/>
    <col min="2" max="2" width="43" style="40" bestFit="1" customWidth="1"/>
    <col min="3" max="14" width="9.77734375" style="40" customWidth="1"/>
    <col min="15" max="16384" width="11.44140625" style="40"/>
  </cols>
  <sheetData>
    <row r="1" spans="1:52" x14ac:dyDescent="0.3">
      <c r="A1" s="88" t="s">
        <v>203</v>
      </c>
      <c r="B1" s="255"/>
      <c r="C1" s="256" t="s">
        <v>170</v>
      </c>
      <c r="D1" s="258" t="s">
        <v>159</v>
      </c>
      <c r="E1" s="258" t="s">
        <v>158</v>
      </c>
      <c r="F1" s="259" t="s">
        <v>157</v>
      </c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</row>
    <row r="2" spans="1:52" x14ac:dyDescent="0.3">
      <c r="A2" s="86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</row>
    <row r="3" spans="1:52" x14ac:dyDescent="0.3">
      <c r="A3" s="92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</row>
    <row r="4" spans="1:52" ht="15" thickBot="1" x14ac:dyDescent="0.35">
      <c r="A4" s="89" t="s">
        <v>226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</row>
    <row r="5" spans="1:52" s="76" customFormat="1" x14ac:dyDescent="0.3">
      <c r="A5" s="90"/>
      <c r="B5" s="123" t="s">
        <v>172</v>
      </c>
      <c r="C5" s="121" t="s">
        <v>0</v>
      </c>
      <c r="D5" s="121" t="s">
        <v>1</v>
      </c>
      <c r="E5" s="121" t="s">
        <v>2</v>
      </c>
      <c r="F5" s="121" t="s">
        <v>3</v>
      </c>
      <c r="G5" s="121" t="s">
        <v>4</v>
      </c>
      <c r="H5" s="121" t="s">
        <v>5</v>
      </c>
      <c r="I5" s="121" t="s">
        <v>6</v>
      </c>
      <c r="J5" s="121" t="s">
        <v>7</v>
      </c>
      <c r="K5" s="121" t="s">
        <v>8</v>
      </c>
      <c r="L5" s="121" t="s">
        <v>9</v>
      </c>
      <c r="M5" s="121" t="s">
        <v>10</v>
      </c>
      <c r="N5" s="121" t="s">
        <v>11</v>
      </c>
      <c r="O5" s="121" t="s">
        <v>12</v>
      </c>
      <c r="P5" s="136" t="s">
        <v>135</v>
      </c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0"/>
      <c r="AZ5" s="260"/>
    </row>
    <row r="6" spans="1:52" x14ac:dyDescent="0.3">
      <c r="A6" s="91">
        <v>1</v>
      </c>
      <c r="B6" s="110">
        <f>'BASIC DATA'!B12</f>
        <v>0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576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</row>
    <row r="7" spans="1:52" x14ac:dyDescent="0.3">
      <c r="A7" s="91">
        <v>2</v>
      </c>
      <c r="B7" s="109">
        <f>'BASIC DATA'!B13</f>
        <v>0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577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</row>
    <row r="8" spans="1:52" x14ac:dyDescent="0.3">
      <c r="A8" s="91">
        <v>3</v>
      </c>
      <c r="B8" s="110">
        <f>'BASIC DATA'!B14</f>
        <v>0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578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</row>
    <row r="9" spans="1:52" ht="15" thickBot="1" x14ac:dyDescent="0.35">
      <c r="A9" s="91">
        <v>4</v>
      </c>
      <c r="B9" s="111">
        <f>'BASIC DATA'!B15</f>
        <v>0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579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</row>
    <row r="10" spans="1:52" x14ac:dyDescent="0.3">
      <c r="A10" s="86"/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</row>
    <row r="11" spans="1:52" x14ac:dyDescent="0.3">
      <c r="A11" s="86"/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</row>
    <row r="12" spans="1:52" x14ac:dyDescent="0.3">
      <c r="A12" s="22" t="s">
        <v>204</v>
      </c>
      <c r="B12" s="278" t="s">
        <v>171</v>
      </c>
      <c r="C12" s="279" t="s">
        <v>272</v>
      </c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</row>
    <row r="13" spans="1:52" x14ac:dyDescent="0.3">
      <c r="A13" s="91">
        <v>1</v>
      </c>
      <c r="B13" s="67">
        <f>B6</f>
        <v>0</v>
      </c>
      <c r="C13" s="280" t="str">
        <f>IF(ISERROR(AVERAGE(C6:P6)),"",ROUND(AVERAGE(C6:P6),2))</f>
        <v/>
      </c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</row>
    <row r="14" spans="1:52" x14ac:dyDescent="0.3">
      <c r="A14" s="91">
        <v>2</v>
      </c>
      <c r="B14" s="67">
        <f t="shared" ref="B14:B16" si="0">B7</f>
        <v>0</v>
      </c>
      <c r="C14" s="280" t="str">
        <f>IF(ISERROR(AVERAGE(C7:P7)),"",ROUND(AVERAGE(C7:P7),2))</f>
        <v/>
      </c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</row>
    <row r="15" spans="1:52" x14ac:dyDescent="0.3">
      <c r="A15" s="91">
        <v>3</v>
      </c>
      <c r="B15" s="67">
        <f t="shared" si="0"/>
        <v>0</v>
      </c>
      <c r="C15" s="280" t="str">
        <f>IF(ISERROR(AVERAGE(C8:P8)),"",ROUND(AVERAGE(C8:P8),2))</f>
        <v/>
      </c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</row>
    <row r="16" spans="1:52" x14ac:dyDescent="0.3">
      <c r="A16" s="91">
        <v>4</v>
      </c>
      <c r="B16" s="68">
        <f t="shared" si="0"/>
        <v>0</v>
      </c>
      <c r="C16" s="281" t="str">
        <f>IF(ISERROR(AVERAGE(C9:P9)),"",ROUND(AVERAGE(C9:P9),2))</f>
        <v/>
      </c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</row>
    <row r="17" spans="1:52" x14ac:dyDescent="0.3">
      <c r="A17" s="86"/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</row>
    <row r="18" spans="1:52" x14ac:dyDescent="0.3">
      <c r="A18" s="86"/>
      <c r="B18" s="275"/>
      <c r="C18" s="98" t="s">
        <v>176</v>
      </c>
      <c r="D18" s="98" t="s">
        <v>177</v>
      </c>
      <c r="E18" s="98" t="s">
        <v>178</v>
      </c>
      <c r="F18" s="98" t="s">
        <v>179</v>
      </c>
      <c r="G18" s="98" t="s">
        <v>180</v>
      </c>
      <c r="H18" s="99" t="s">
        <v>181</v>
      </c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</row>
    <row r="19" spans="1:52" x14ac:dyDescent="0.3">
      <c r="A19" s="86"/>
      <c r="B19" s="276" t="s">
        <v>224</v>
      </c>
      <c r="C19" s="108">
        <f>'CALC MODULE 5'!A11</f>
        <v>14</v>
      </c>
      <c r="D19" s="108">
        <f>'CALC MODULE 5'!A14</f>
        <v>14</v>
      </c>
      <c r="E19" s="108">
        <f>'CALC MODULE 5'!A17</f>
        <v>14</v>
      </c>
      <c r="F19" s="108">
        <f>'CALC MODULE 5'!A20</f>
        <v>14</v>
      </c>
      <c r="G19" s="108">
        <f>'CALC MODULE 5'!A23</f>
        <v>14</v>
      </c>
      <c r="H19" s="101">
        <f>'CALC MODULE 5'!A26</f>
        <v>14</v>
      </c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</row>
    <row r="20" spans="1:52" x14ac:dyDescent="0.3">
      <c r="A20" s="86"/>
      <c r="B20" s="277" t="s">
        <v>235</v>
      </c>
      <c r="C20" s="102">
        <f t="shared" ref="C20:H20" si="1">C19/14</f>
        <v>1</v>
      </c>
      <c r="D20" s="102">
        <f t="shared" si="1"/>
        <v>1</v>
      </c>
      <c r="E20" s="102">
        <f t="shared" si="1"/>
        <v>1</v>
      </c>
      <c r="F20" s="102">
        <f t="shared" si="1"/>
        <v>1</v>
      </c>
      <c r="G20" s="102">
        <f t="shared" si="1"/>
        <v>1</v>
      </c>
      <c r="H20" s="103">
        <f t="shared" si="1"/>
        <v>1</v>
      </c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</row>
    <row r="21" spans="1:52" x14ac:dyDescent="0.3">
      <c r="A21" s="86"/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</row>
    <row r="22" spans="1:52" x14ac:dyDescent="0.3">
      <c r="A22" s="86"/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</row>
    <row r="23" spans="1:52" x14ac:dyDescent="0.3">
      <c r="A23" s="86"/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</row>
    <row r="24" spans="1:52" x14ac:dyDescent="0.3">
      <c r="A24" s="86"/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</row>
    <row r="25" spans="1:52" x14ac:dyDescent="0.3">
      <c r="A25" s="86"/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</row>
    <row r="26" spans="1:52" x14ac:dyDescent="0.3">
      <c r="A26" s="86"/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</row>
    <row r="27" spans="1:52" x14ac:dyDescent="0.3">
      <c r="A27" s="86"/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</row>
    <row r="28" spans="1:52" x14ac:dyDescent="0.3">
      <c r="A28" s="86"/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</row>
    <row r="29" spans="1:52" x14ac:dyDescent="0.3">
      <c r="A29" s="86"/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</row>
    <row r="30" spans="1:52" x14ac:dyDescent="0.3">
      <c r="A30" s="86"/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</row>
    <row r="31" spans="1:52" x14ac:dyDescent="0.3">
      <c r="A31" s="86"/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5"/>
      <c r="AW31" s="255"/>
      <c r="AX31" s="255"/>
      <c r="AY31" s="255"/>
      <c r="AZ31" s="255"/>
    </row>
    <row r="32" spans="1:52" x14ac:dyDescent="0.3">
      <c r="A32" s="86"/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</row>
    <row r="33" spans="1:52" x14ac:dyDescent="0.3">
      <c r="A33" s="86"/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</row>
    <row r="34" spans="1:52" x14ac:dyDescent="0.3">
      <c r="A34" s="86"/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</row>
    <row r="35" spans="1:52" x14ac:dyDescent="0.3">
      <c r="A35" s="86"/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</row>
    <row r="36" spans="1:52" x14ac:dyDescent="0.3">
      <c r="A36" s="86"/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</row>
    <row r="37" spans="1:52" x14ac:dyDescent="0.3">
      <c r="A37" s="86"/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</row>
    <row r="38" spans="1:52" x14ac:dyDescent="0.3">
      <c r="A38" s="86"/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</row>
    <row r="39" spans="1:52" x14ac:dyDescent="0.3">
      <c r="A39" s="86"/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  <c r="AP39" s="255"/>
      <c r="AQ39" s="255"/>
      <c r="AR39" s="255"/>
      <c r="AS39" s="255"/>
      <c r="AT39" s="255"/>
      <c r="AU39" s="255"/>
      <c r="AV39" s="255"/>
      <c r="AW39" s="255"/>
      <c r="AX39" s="255"/>
      <c r="AY39" s="255"/>
      <c r="AZ39" s="255"/>
    </row>
    <row r="40" spans="1:52" x14ac:dyDescent="0.3">
      <c r="A40" s="86"/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5"/>
      <c r="AP40" s="255"/>
      <c r="AQ40" s="255"/>
      <c r="AR40" s="255"/>
      <c r="AS40" s="255"/>
      <c r="AT40" s="255"/>
      <c r="AU40" s="255"/>
      <c r="AV40" s="255"/>
      <c r="AW40" s="255"/>
      <c r="AX40" s="255"/>
      <c r="AY40" s="255"/>
      <c r="AZ40" s="255"/>
    </row>
    <row r="41" spans="1:52" x14ac:dyDescent="0.3">
      <c r="A41" s="86"/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</row>
    <row r="42" spans="1:52" x14ac:dyDescent="0.3">
      <c r="A42" s="86"/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</row>
    <row r="43" spans="1:52" x14ac:dyDescent="0.3">
      <c r="A43" s="86"/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</row>
    <row r="44" spans="1:52" x14ac:dyDescent="0.3">
      <c r="A44" s="86"/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</row>
    <row r="45" spans="1:52" x14ac:dyDescent="0.3">
      <c r="A45" s="86"/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  <c r="AP45" s="255"/>
      <c r="AQ45" s="255"/>
      <c r="AR45" s="255"/>
      <c r="AS45" s="255"/>
      <c r="AT45" s="255"/>
      <c r="AU45" s="255"/>
      <c r="AV45" s="255"/>
      <c r="AW45" s="255"/>
      <c r="AX45" s="255"/>
      <c r="AY45" s="255"/>
      <c r="AZ45" s="255"/>
    </row>
    <row r="46" spans="1:52" x14ac:dyDescent="0.3">
      <c r="A46" s="86"/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</row>
    <row r="47" spans="1:52" x14ac:dyDescent="0.3">
      <c r="A47" s="86"/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</row>
    <row r="48" spans="1:52" x14ac:dyDescent="0.3">
      <c r="A48" s="86"/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</row>
    <row r="49" spans="1:52" x14ac:dyDescent="0.3">
      <c r="A49" s="86"/>
      <c r="B49" s="255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</row>
    <row r="50" spans="1:52" x14ac:dyDescent="0.3">
      <c r="A50" s="86"/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</row>
    <row r="51" spans="1:52" x14ac:dyDescent="0.3">
      <c r="A51" s="86"/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</row>
    <row r="52" spans="1:52" x14ac:dyDescent="0.3">
      <c r="A52" s="86"/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55"/>
      <c r="AV52" s="255"/>
      <c r="AW52" s="255"/>
      <c r="AX52" s="255"/>
      <c r="AY52" s="255"/>
      <c r="AZ52" s="255"/>
    </row>
    <row r="53" spans="1:52" x14ac:dyDescent="0.3">
      <c r="A53" s="86"/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/>
      <c r="AW53" s="255"/>
      <c r="AX53" s="255"/>
      <c r="AY53" s="255"/>
      <c r="AZ53" s="255"/>
    </row>
    <row r="54" spans="1:52" x14ac:dyDescent="0.3">
      <c r="A54" s="86"/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  <c r="AW54" s="255"/>
      <c r="AX54" s="255"/>
      <c r="AY54" s="255"/>
      <c r="AZ54" s="255"/>
    </row>
    <row r="55" spans="1:52" x14ac:dyDescent="0.3">
      <c r="A55" s="86"/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  <c r="AZ55" s="255"/>
    </row>
    <row r="56" spans="1:52" x14ac:dyDescent="0.3">
      <c r="A56" s="86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  <c r="AZ56" s="255"/>
    </row>
    <row r="57" spans="1:52" x14ac:dyDescent="0.3">
      <c r="A57" s="86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  <c r="AZ57" s="255"/>
    </row>
    <row r="58" spans="1:52" x14ac:dyDescent="0.3">
      <c r="A58" s="86"/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  <c r="AP58" s="255"/>
      <c r="AQ58" s="255"/>
      <c r="AR58" s="255"/>
      <c r="AS58" s="255"/>
      <c r="AT58" s="255"/>
      <c r="AU58" s="255"/>
      <c r="AV58" s="255"/>
      <c r="AW58" s="255"/>
      <c r="AX58" s="255"/>
      <c r="AY58" s="255"/>
      <c r="AZ58" s="255"/>
    </row>
    <row r="59" spans="1:52" x14ac:dyDescent="0.3">
      <c r="A59" s="86"/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5"/>
      <c r="AY59" s="255"/>
      <c r="AZ59" s="255"/>
    </row>
    <row r="60" spans="1:52" x14ac:dyDescent="0.3">
      <c r="A60" s="86"/>
      <c r="B60" s="255"/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255"/>
      <c r="AK60" s="255"/>
      <c r="AL60" s="255"/>
      <c r="AM60" s="255"/>
      <c r="AN60" s="255"/>
      <c r="AO60" s="255"/>
      <c r="AP60" s="255"/>
      <c r="AQ60" s="255"/>
      <c r="AR60" s="255"/>
      <c r="AS60" s="255"/>
      <c r="AT60" s="255"/>
      <c r="AU60" s="255"/>
      <c r="AV60" s="255"/>
      <c r="AW60" s="255"/>
      <c r="AX60" s="255"/>
      <c r="AY60" s="255"/>
      <c r="AZ60" s="255"/>
    </row>
    <row r="61" spans="1:52" x14ac:dyDescent="0.3">
      <c r="A61" s="86"/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  <c r="AI61" s="255"/>
      <c r="AJ61" s="255"/>
      <c r="AK61" s="255"/>
      <c r="AL61" s="255"/>
      <c r="AM61" s="255"/>
      <c r="AN61" s="255"/>
      <c r="AO61" s="255"/>
      <c r="AP61" s="255"/>
      <c r="AQ61" s="255"/>
      <c r="AR61" s="255"/>
      <c r="AS61" s="255"/>
      <c r="AT61" s="255"/>
      <c r="AU61" s="255"/>
      <c r="AV61" s="255"/>
      <c r="AW61" s="255"/>
      <c r="AX61" s="255"/>
      <c r="AY61" s="255"/>
      <c r="AZ61" s="255"/>
    </row>
    <row r="62" spans="1:52" x14ac:dyDescent="0.3">
      <c r="A62" s="86"/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5"/>
      <c r="AJ62" s="255"/>
      <c r="AK62" s="255"/>
      <c r="AL62" s="255"/>
      <c r="AM62" s="255"/>
      <c r="AN62" s="255"/>
      <c r="AO62" s="255"/>
      <c r="AP62" s="255"/>
      <c r="AQ62" s="255"/>
      <c r="AR62" s="255"/>
      <c r="AS62" s="255"/>
      <c r="AT62" s="255"/>
      <c r="AU62" s="255"/>
      <c r="AV62" s="255"/>
      <c r="AW62" s="255"/>
      <c r="AX62" s="255"/>
      <c r="AY62" s="255"/>
      <c r="AZ62" s="255"/>
    </row>
    <row r="63" spans="1:52" x14ac:dyDescent="0.3">
      <c r="A63" s="86"/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  <c r="AI63" s="255"/>
      <c r="AJ63" s="255"/>
      <c r="AK63" s="255"/>
      <c r="AL63" s="255"/>
      <c r="AM63" s="255"/>
      <c r="AN63" s="255"/>
      <c r="AO63" s="255"/>
      <c r="AP63" s="255"/>
      <c r="AQ63" s="255"/>
      <c r="AR63" s="255"/>
      <c r="AS63" s="255"/>
      <c r="AT63" s="255"/>
      <c r="AU63" s="255"/>
      <c r="AV63" s="255"/>
      <c r="AW63" s="255"/>
      <c r="AX63" s="255"/>
      <c r="AY63" s="255"/>
      <c r="AZ63" s="255"/>
    </row>
    <row r="64" spans="1:52" x14ac:dyDescent="0.3">
      <c r="A64" s="86"/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255"/>
      <c r="AE64" s="255"/>
      <c r="AF64" s="255"/>
      <c r="AG64" s="255"/>
      <c r="AH64" s="255"/>
      <c r="AI64" s="255"/>
      <c r="AJ64" s="255"/>
      <c r="AK64" s="255"/>
      <c r="AL64" s="255"/>
      <c r="AM64" s="255"/>
      <c r="AN64" s="255"/>
      <c r="AO64" s="255"/>
      <c r="AP64" s="255"/>
      <c r="AQ64" s="255"/>
      <c r="AR64" s="255"/>
      <c r="AS64" s="255"/>
      <c r="AT64" s="255"/>
      <c r="AU64" s="255"/>
      <c r="AV64" s="255"/>
      <c r="AW64" s="255"/>
      <c r="AX64" s="255"/>
      <c r="AY64" s="255"/>
      <c r="AZ64" s="255"/>
    </row>
    <row r="65" spans="1:52" x14ac:dyDescent="0.3">
      <c r="A65" s="86"/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255"/>
    </row>
    <row r="66" spans="1:52" x14ac:dyDescent="0.3">
      <c r="A66" s="86"/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  <c r="AH66" s="255"/>
      <c r="AI66" s="255"/>
      <c r="AJ66" s="255"/>
      <c r="AK66" s="255"/>
      <c r="AL66" s="255"/>
      <c r="AM66" s="255"/>
      <c r="AN66" s="255"/>
      <c r="AO66" s="255"/>
      <c r="AP66" s="255"/>
      <c r="AQ66" s="255"/>
      <c r="AR66" s="255"/>
      <c r="AS66" s="255"/>
      <c r="AT66" s="255"/>
      <c r="AU66" s="255"/>
      <c r="AV66" s="255"/>
      <c r="AW66" s="255"/>
      <c r="AX66" s="255"/>
      <c r="AY66" s="255"/>
      <c r="AZ66" s="255"/>
    </row>
    <row r="67" spans="1:52" x14ac:dyDescent="0.3">
      <c r="A67" s="86"/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  <c r="AC67" s="255"/>
      <c r="AD67" s="255"/>
      <c r="AE67" s="255"/>
      <c r="AF67" s="255"/>
      <c r="AG67" s="255"/>
      <c r="AH67" s="255"/>
      <c r="AI67" s="255"/>
      <c r="AJ67" s="255"/>
      <c r="AK67" s="255"/>
      <c r="AL67" s="255"/>
      <c r="AM67" s="255"/>
      <c r="AN67" s="255"/>
      <c r="AO67" s="255"/>
      <c r="AP67" s="255"/>
      <c r="AQ67" s="255"/>
      <c r="AR67" s="255"/>
      <c r="AS67" s="255"/>
      <c r="AT67" s="255"/>
      <c r="AU67" s="255"/>
      <c r="AV67" s="255"/>
      <c r="AW67" s="255"/>
      <c r="AX67" s="255"/>
      <c r="AY67" s="255"/>
      <c r="AZ67" s="255"/>
    </row>
    <row r="68" spans="1:52" x14ac:dyDescent="0.3">
      <c r="A68" s="86"/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5"/>
      <c r="AM68" s="255"/>
      <c r="AN68" s="255"/>
      <c r="AO68" s="255"/>
      <c r="AP68" s="255"/>
      <c r="AQ68" s="255"/>
      <c r="AR68" s="255"/>
      <c r="AS68" s="255"/>
      <c r="AT68" s="255"/>
      <c r="AU68" s="255"/>
      <c r="AV68" s="255"/>
      <c r="AW68" s="255"/>
      <c r="AX68" s="255"/>
      <c r="AY68" s="255"/>
      <c r="AZ68" s="255"/>
    </row>
    <row r="69" spans="1:52" x14ac:dyDescent="0.3">
      <c r="A69" s="86"/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  <c r="AA69" s="255"/>
      <c r="AB69" s="255"/>
      <c r="AC69" s="255"/>
      <c r="AD69" s="255"/>
      <c r="AE69" s="255"/>
      <c r="AF69" s="255"/>
      <c r="AG69" s="255"/>
      <c r="AH69" s="255"/>
      <c r="AI69" s="255"/>
      <c r="AJ69" s="255"/>
      <c r="AK69" s="255"/>
      <c r="AL69" s="255"/>
      <c r="AM69" s="255"/>
      <c r="AN69" s="255"/>
      <c r="AO69" s="255"/>
      <c r="AP69" s="255"/>
      <c r="AQ69" s="255"/>
      <c r="AR69" s="255"/>
      <c r="AS69" s="255"/>
      <c r="AT69" s="255"/>
      <c r="AU69" s="255"/>
      <c r="AV69" s="255"/>
      <c r="AW69" s="255"/>
      <c r="AX69" s="255"/>
      <c r="AY69" s="255"/>
      <c r="AZ69" s="255"/>
    </row>
    <row r="70" spans="1:52" x14ac:dyDescent="0.3">
      <c r="A70" s="86"/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  <c r="Y70" s="255"/>
      <c r="Z70" s="255"/>
      <c r="AA70" s="255"/>
      <c r="AB70" s="255"/>
      <c r="AC70" s="255"/>
      <c r="AD70" s="255"/>
      <c r="AE70" s="255"/>
      <c r="AF70" s="255"/>
      <c r="AG70" s="255"/>
      <c r="AH70" s="255"/>
      <c r="AI70" s="255"/>
      <c r="AJ70" s="255"/>
      <c r="AK70" s="255"/>
      <c r="AL70" s="255"/>
      <c r="AM70" s="255"/>
      <c r="AN70" s="255"/>
      <c r="AO70" s="255"/>
      <c r="AP70" s="255"/>
      <c r="AQ70" s="255"/>
      <c r="AR70" s="255"/>
      <c r="AS70" s="255"/>
      <c r="AT70" s="255"/>
      <c r="AU70" s="255"/>
      <c r="AV70" s="255"/>
      <c r="AW70" s="255"/>
      <c r="AX70" s="255"/>
      <c r="AY70" s="255"/>
      <c r="AZ70" s="255"/>
    </row>
    <row r="71" spans="1:52" x14ac:dyDescent="0.3">
      <c r="A71" s="86"/>
      <c r="B71" s="255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5"/>
      <c r="AB71" s="255"/>
      <c r="AC71" s="255"/>
      <c r="AD71" s="255"/>
      <c r="AE71" s="255"/>
      <c r="AF71" s="255"/>
      <c r="AG71" s="255"/>
      <c r="AH71" s="255"/>
      <c r="AI71" s="255"/>
      <c r="AJ71" s="255"/>
      <c r="AK71" s="255"/>
      <c r="AL71" s="255"/>
      <c r="AM71" s="255"/>
      <c r="AN71" s="255"/>
      <c r="AO71" s="255"/>
      <c r="AP71" s="255"/>
      <c r="AQ71" s="255"/>
      <c r="AR71" s="255"/>
      <c r="AS71" s="255"/>
      <c r="AT71" s="255"/>
      <c r="AU71" s="255"/>
      <c r="AV71" s="255"/>
      <c r="AW71" s="255"/>
      <c r="AX71" s="255"/>
      <c r="AY71" s="255"/>
      <c r="AZ71" s="255"/>
    </row>
    <row r="72" spans="1:52" x14ac:dyDescent="0.3">
      <c r="A72" s="86"/>
      <c r="B72" s="255"/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5"/>
      <c r="X72" s="255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255"/>
      <c r="AK72" s="255"/>
      <c r="AL72" s="255"/>
      <c r="AM72" s="255"/>
      <c r="AN72" s="255"/>
      <c r="AO72" s="255"/>
      <c r="AP72" s="255"/>
      <c r="AQ72" s="255"/>
      <c r="AR72" s="255"/>
      <c r="AS72" s="255"/>
      <c r="AT72" s="255"/>
      <c r="AU72" s="255"/>
      <c r="AV72" s="255"/>
      <c r="AW72" s="255"/>
      <c r="AX72" s="255"/>
      <c r="AY72" s="255"/>
      <c r="AZ72" s="255"/>
    </row>
    <row r="73" spans="1:52" x14ac:dyDescent="0.3">
      <c r="A73" s="86"/>
      <c r="B73" s="255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  <c r="AB73" s="255"/>
      <c r="AC73" s="255"/>
      <c r="AD73" s="255"/>
      <c r="AE73" s="255"/>
      <c r="AF73" s="255"/>
      <c r="AG73" s="255"/>
      <c r="AH73" s="255"/>
      <c r="AI73" s="255"/>
      <c r="AJ73" s="255"/>
      <c r="AK73" s="255"/>
      <c r="AL73" s="255"/>
      <c r="AM73" s="255"/>
      <c r="AN73" s="255"/>
      <c r="AO73" s="255"/>
      <c r="AP73" s="255"/>
      <c r="AQ73" s="255"/>
      <c r="AR73" s="255"/>
      <c r="AS73" s="255"/>
      <c r="AT73" s="255"/>
      <c r="AU73" s="255"/>
      <c r="AV73" s="255"/>
      <c r="AW73" s="255"/>
      <c r="AX73" s="255"/>
      <c r="AY73" s="255"/>
      <c r="AZ73" s="255"/>
    </row>
    <row r="74" spans="1:52" x14ac:dyDescent="0.3">
      <c r="A74" s="86"/>
      <c r="B74" s="255"/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5"/>
      <c r="AB74" s="255"/>
      <c r="AC74" s="255"/>
      <c r="AD74" s="255"/>
      <c r="AE74" s="255"/>
      <c r="AF74" s="255"/>
      <c r="AG74" s="255"/>
      <c r="AH74" s="255"/>
      <c r="AI74" s="255"/>
      <c r="AJ74" s="255"/>
      <c r="AK74" s="255"/>
      <c r="AL74" s="255"/>
      <c r="AM74" s="255"/>
      <c r="AN74" s="255"/>
      <c r="AO74" s="255"/>
      <c r="AP74" s="255"/>
      <c r="AQ74" s="255"/>
      <c r="AR74" s="255"/>
      <c r="AS74" s="255"/>
      <c r="AT74" s="255"/>
      <c r="AU74" s="255"/>
      <c r="AV74" s="255"/>
      <c r="AW74" s="255"/>
      <c r="AX74" s="255"/>
      <c r="AY74" s="255"/>
      <c r="AZ74" s="255"/>
    </row>
    <row r="75" spans="1:52" x14ac:dyDescent="0.3">
      <c r="A75" s="86"/>
      <c r="B75" s="255"/>
      <c r="C75" s="255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55"/>
      <c r="X75" s="255"/>
      <c r="Y75" s="255"/>
      <c r="Z75" s="255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255"/>
      <c r="AL75" s="255"/>
      <c r="AM75" s="255"/>
      <c r="AN75" s="255"/>
      <c r="AO75" s="255"/>
      <c r="AP75" s="255"/>
      <c r="AQ75" s="255"/>
      <c r="AR75" s="255"/>
      <c r="AS75" s="255"/>
      <c r="AT75" s="255"/>
      <c r="AU75" s="255"/>
      <c r="AV75" s="255"/>
      <c r="AW75" s="255"/>
      <c r="AX75" s="255"/>
      <c r="AY75" s="255"/>
      <c r="AZ75" s="255"/>
    </row>
    <row r="76" spans="1:52" x14ac:dyDescent="0.3">
      <c r="A76" s="86"/>
      <c r="B76" s="255"/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  <c r="AA76" s="255"/>
      <c r="AB76" s="255"/>
      <c r="AC76" s="255"/>
      <c r="AD76" s="255"/>
      <c r="AE76" s="255"/>
      <c r="AF76" s="255"/>
      <c r="AG76" s="255"/>
      <c r="AH76" s="255"/>
      <c r="AI76" s="255"/>
      <c r="AJ76" s="255"/>
      <c r="AK76" s="255"/>
      <c r="AL76" s="255"/>
      <c r="AM76" s="255"/>
      <c r="AN76" s="255"/>
      <c r="AO76" s="255"/>
      <c r="AP76" s="255"/>
      <c r="AQ76" s="255"/>
      <c r="AR76" s="255"/>
      <c r="AS76" s="255"/>
      <c r="AT76" s="255"/>
      <c r="AU76" s="255"/>
      <c r="AV76" s="255"/>
      <c r="AW76" s="255"/>
      <c r="AX76" s="255"/>
      <c r="AY76" s="255"/>
      <c r="AZ76" s="255"/>
    </row>
    <row r="77" spans="1:52" x14ac:dyDescent="0.3">
      <c r="A77" s="86"/>
      <c r="B77" s="255"/>
      <c r="C77" s="255"/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  <c r="Y77" s="255"/>
      <c r="Z77" s="255"/>
      <c r="AA77" s="255"/>
      <c r="AB77" s="255"/>
      <c r="AC77" s="255"/>
      <c r="AD77" s="255"/>
      <c r="AE77" s="255"/>
      <c r="AF77" s="255"/>
      <c r="AG77" s="255"/>
      <c r="AH77" s="255"/>
      <c r="AI77" s="255"/>
      <c r="AJ77" s="255"/>
      <c r="AK77" s="255"/>
      <c r="AL77" s="255"/>
      <c r="AM77" s="255"/>
      <c r="AN77" s="255"/>
      <c r="AO77" s="255"/>
      <c r="AP77" s="255"/>
      <c r="AQ77" s="255"/>
      <c r="AR77" s="255"/>
      <c r="AS77" s="255"/>
      <c r="AT77" s="255"/>
      <c r="AU77" s="255"/>
      <c r="AV77" s="255"/>
      <c r="AW77" s="255"/>
      <c r="AX77" s="255"/>
      <c r="AY77" s="255"/>
      <c r="AZ77" s="255"/>
    </row>
    <row r="78" spans="1:52" x14ac:dyDescent="0.3">
      <c r="A78" s="86"/>
      <c r="B78" s="255"/>
      <c r="C78" s="255"/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255"/>
      <c r="AD78" s="255"/>
      <c r="AE78" s="255"/>
      <c r="AF78" s="255"/>
      <c r="AG78" s="255"/>
      <c r="AH78" s="255"/>
      <c r="AI78" s="255"/>
      <c r="AJ78" s="255"/>
      <c r="AK78" s="255"/>
      <c r="AL78" s="255"/>
      <c r="AM78" s="255"/>
      <c r="AN78" s="255"/>
      <c r="AO78" s="255"/>
      <c r="AP78" s="255"/>
      <c r="AQ78" s="255"/>
      <c r="AR78" s="255"/>
      <c r="AS78" s="255"/>
      <c r="AT78" s="255"/>
      <c r="AU78" s="255"/>
      <c r="AV78" s="255"/>
      <c r="AW78" s="255"/>
      <c r="AX78" s="255"/>
      <c r="AY78" s="255"/>
      <c r="AZ78" s="255"/>
    </row>
    <row r="79" spans="1:52" x14ac:dyDescent="0.3">
      <c r="A79" s="86"/>
      <c r="B79" s="255"/>
      <c r="C79" s="255"/>
      <c r="D79" s="255"/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  <c r="Y79" s="255"/>
      <c r="Z79" s="255"/>
      <c r="AA79" s="255"/>
      <c r="AB79" s="255"/>
      <c r="AC79" s="255"/>
      <c r="AD79" s="255"/>
      <c r="AE79" s="255"/>
      <c r="AF79" s="255"/>
      <c r="AG79" s="255"/>
      <c r="AH79" s="255"/>
      <c r="AI79" s="255"/>
      <c r="AJ79" s="255"/>
      <c r="AK79" s="255"/>
      <c r="AL79" s="255"/>
      <c r="AM79" s="255"/>
      <c r="AN79" s="255"/>
      <c r="AO79" s="255"/>
      <c r="AP79" s="255"/>
      <c r="AQ79" s="255"/>
      <c r="AR79" s="255"/>
      <c r="AS79" s="255"/>
      <c r="AT79" s="255"/>
      <c r="AU79" s="255"/>
      <c r="AV79" s="255"/>
      <c r="AW79" s="255"/>
      <c r="AX79" s="255"/>
      <c r="AY79" s="255"/>
      <c r="AZ79" s="255"/>
    </row>
    <row r="80" spans="1:52" x14ac:dyDescent="0.3">
      <c r="A80" s="86"/>
      <c r="B80" s="255"/>
      <c r="C80" s="255"/>
      <c r="D80" s="255"/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  <c r="Y80" s="255"/>
      <c r="Z80" s="255"/>
      <c r="AA80" s="255"/>
      <c r="AB80" s="255"/>
      <c r="AC80" s="255"/>
      <c r="AD80" s="255"/>
      <c r="AE80" s="255"/>
      <c r="AF80" s="255"/>
      <c r="AG80" s="255"/>
      <c r="AH80" s="255"/>
      <c r="AI80" s="255"/>
      <c r="AJ80" s="255"/>
      <c r="AK80" s="255"/>
      <c r="AL80" s="255"/>
      <c r="AM80" s="255"/>
      <c r="AN80" s="255"/>
      <c r="AO80" s="255"/>
      <c r="AP80" s="255"/>
      <c r="AQ80" s="255"/>
      <c r="AR80" s="255"/>
      <c r="AS80" s="255"/>
      <c r="AT80" s="255"/>
      <c r="AU80" s="255"/>
      <c r="AV80" s="255"/>
      <c r="AW80" s="255"/>
      <c r="AX80" s="255"/>
      <c r="AY80" s="255"/>
      <c r="AZ80" s="255"/>
    </row>
    <row r="81" spans="1:52" x14ac:dyDescent="0.3">
      <c r="A81" s="86"/>
      <c r="B81" s="255"/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  <c r="AK81" s="255"/>
      <c r="AL81" s="255"/>
      <c r="AM81" s="255"/>
      <c r="AN81" s="255"/>
      <c r="AO81" s="255"/>
      <c r="AP81" s="255"/>
      <c r="AQ81" s="255"/>
      <c r="AR81" s="255"/>
      <c r="AS81" s="255"/>
      <c r="AT81" s="255"/>
      <c r="AU81" s="255"/>
      <c r="AV81" s="255"/>
      <c r="AW81" s="255"/>
      <c r="AX81" s="255"/>
      <c r="AY81" s="255"/>
      <c r="AZ81" s="255"/>
    </row>
    <row r="82" spans="1:52" x14ac:dyDescent="0.3">
      <c r="A82" s="86"/>
      <c r="B82" s="255"/>
      <c r="C82" s="255"/>
      <c r="D82" s="255"/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  <c r="AJ82" s="255"/>
      <c r="AK82" s="255"/>
      <c r="AL82" s="255"/>
      <c r="AM82" s="255"/>
      <c r="AN82" s="255"/>
      <c r="AO82" s="255"/>
      <c r="AP82" s="255"/>
      <c r="AQ82" s="255"/>
      <c r="AR82" s="255"/>
      <c r="AS82" s="255"/>
      <c r="AT82" s="255"/>
      <c r="AU82" s="255"/>
      <c r="AV82" s="255"/>
      <c r="AW82" s="255"/>
      <c r="AX82" s="255"/>
      <c r="AY82" s="255"/>
      <c r="AZ82" s="255"/>
    </row>
    <row r="83" spans="1:52" x14ac:dyDescent="0.3">
      <c r="A83" s="86"/>
      <c r="B83" s="255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  <c r="AB83" s="255"/>
      <c r="AC83" s="255"/>
      <c r="AD83" s="255"/>
      <c r="AE83" s="255"/>
      <c r="AF83" s="255"/>
      <c r="AG83" s="255"/>
      <c r="AH83" s="255"/>
      <c r="AI83" s="255"/>
      <c r="AJ83" s="255"/>
      <c r="AK83" s="255"/>
      <c r="AL83" s="255"/>
      <c r="AM83" s="255"/>
      <c r="AN83" s="255"/>
      <c r="AO83" s="255"/>
      <c r="AP83" s="255"/>
      <c r="AQ83" s="255"/>
      <c r="AR83" s="255"/>
      <c r="AS83" s="255"/>
      <c r="AT83" s="255"/>
      <c r="AU83" s="255"/>
      <c r="AV83" s="255"/>
      <c r="AW83" s="255"/>
      <c r="AX83" s="255"/>
      <c r="AY83" s="255"/>
      <c r="AZ83" s="255"/>
    </row>
    <row r="84" spans="1:52" x14ac:dyDescent="0.3">
      <c r="A84" s="86"/>
      <c r="B84" s="255"/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  <c r="AA84" s="255"/>
      <c r="AB84" s="255"/>
      <c r="AC84" s="255"/>
      <c r="AD84" s="255"/>
      <c r="AE84" s="255"/>
      <c r="AF84" s="255"/>
      <c r="AG84" s="255"/>
      <c r="AH84" s="255"/>
      <c r="AI84" s="255"/>
      <c r="AJ84" s="255"/>
      <c r="AK84" s="255"/>
      <c r="AL84" s="255"/>
      <c r="AM84" s="255"/>
      <c r="AN84" s="255"/>
      <c r="AO84" s="255"/>
      <c r="AP84" s="255"/>
      <c r="AQ84" s="255"/>
      <c r="AR84" s="255"/>
      <c r="AS84" s="255"/>
      <c r="AT84" s="255"/>
      <c r="AU84" s="255"/>
      <c r="AV84" s="255"/>
      <c r="AW84" s="255"/>
      <c r="AX84" s="255"/>
      <c r="AY84" s="255"/>
      <c r="AZ84" s="255"/>
    </row>
    <row r="85" spans="1:52" x14ac:dyDescent="0.3">
      <c r="A85" s="86"/>
      <c r="B85" s="255"/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255"/>
      <c r="AL85" s="255"/>
      <c r="AM85" s="255"/>
      <c r="AN85" s="255"/>
      <c r="AO85" s="255"/>
      <c r="AP85" s="255"/>
      <c r="AQ85" s="255"/>
      <c r="AR85" s="255"/>
      <c r="AS85" s="255"/>
      <c r="AT85" s="255"/>
      <c r="AU85" s="255"/>
      <c r="AV85" s="255"/>
      <c r="AW85" s="255"/>
      <c r="AX85" s="255"/>
      <c r="AY85" s="255"/>
      <c r="AZ85" s="255"/>
    </row>
    <row r="86" spans="1:52" x14ac:dyDescent="0.3">
      <c r="A86" s="86"/>
      <c r="B86" s="255"/>
      <c r="C86" s="255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55"/>
      <c r="W86" s="255"/>
      <c r="X86" s="255"/>
      <c r="Y86" s="255"/>
      <c r="Z86" s="255"/>
      <c r="AA86" s="255"/>
      <c r="AB86" s="255"/>
      <c r="AC86" s="255"/>
      <c r="AD86" s="255"/>
      <c r="AE86" s="255"/>
      <c r="AF86" s="255"/>
      <c r="AG86" s="255"/>
      <c r="AH86" s="255"/>
      <c r="AI86" s="255"/>
      <c r="AJ86" s="255"/>
      <c r="AK86" s="255"/>
      <c r="AL86" s="255"/>
      <c r="AM86" s="255"/>
      <c r="AN86" s="255"/>
      <c r="AO86" s="255"/>
      <c r="AP86" s="255"/>
      <c r="AQ86" s="255"/>
      <c r="AR86" s="255"/>
      <c r="AS86" s="255"/>
      <c r="AT86" s="255"/>
      <c r="AU86" s="255"/>
      <c r="AV86" s="255"/>
      <c r="AW86" s="255"/>
      <c r="AX86" s="255"/>
      <c r="AY86" s="255"/>
      <c r="AZ86" s="255"/>
    </row>
    <row r="87" spans="1:52" x14ac:dyDescent="0.3">
      <c r="A87" s="86"/>
      <c r="B87" s="255"/>
      <c r="C87" s="255"/>
      <c r="D87" s="255"/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/>
      <c r="U87" s="255"/>
      <c r="V87" s="255"/>
      <c r="W87" s="255"/>
      <c r="X87" s="255"/>
      <c r="Y87" s="255"/>
      <c r="Z87" s="255"/>
      <c r="AA87" s="255"/>
      <c r="AB87" s="255"/>
      <c r="AC87" s="255"/>
      <c r="AD87" s="255"/>
      <c r="AE87" s="255"/>
      <c r="AF87" s="255"/>
      <c r="AG87" s="255"/>
      <c r="AH87" s="255"/>
      <c r="AI87" s="255"/>
      <c r="AJ87" s="255"/>
      <c r="AK87" s="255"/>
      <c r="AL87" s="255"/>
      <c r="AM87" s="255"/>
      <c r="AN87" s="255"/>
      <c r="AO87" s="255"/>
      <c r="AP87" s="255"/>
      <c r="AQ87" s="255"/>
      <c r="AR87" s="255"/>
      <c r="AS87" s="255"/>
      <c r="AT87" s="255"/>
      <c r="AU87" s="255"/>
      <c r="AV87" s="255"/>
      <c r="AW87" s="255"/>
      <c r="AX87" s="255"/>
      <c r="AY87" s="255"/>
      <c r="AZ87" s="255"/>
    </row>
    <row r="88" spans="1:52" x14ac:dyDescent="0.3">
      <c r="A88" s="86"/>
      <c r="B88" s="255"/>
      <c r="C88" s="255"/>
      <c r="D88" s="255"/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A88" s="255"/>
      <c r="AB88" s="255"/>
      <c r="AC88" s="255"/>
      <c r="AD88" s="255"/>
      <c r="AE88" s="255"/>
      <c r="AF88" s="255"/>
      <c r="AG88" s="255"/>
      <c r="AH88" s="255"/>
      <c r="AI88" s="255"/>
      <c r="AJ88" s="255"/>
      <c r="AK88" s="255"/>
      <c r="AL88" s="255"/>
      <c r="AM88" s="255"/>
      <c r="AN88" s="255"/>
      <c r="AO88" s="255"/>
      <c r="AP88" s="255"/>
      <c r="AQ88" s="255"/>
      <c r="AR88" s="255"/>
      <c r="AS88" s="255"/>
      <c r="AT88" s="255"/>
      <c r="AU88" s="255"/>
      <c r="AV88" s="255"/>
      <c r="AW88" s="255"/>
      <c r="AX88" s="255"/>
      <c r="AY88" s="255"/>
      <c r="AZ88" s="255"/>
    </row>
    <row r="89" spans="1:52" x14ac:dyDescent="0.3">
      <c r="A89" s="86"/>
      <c r="B89" s="255"/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255"/>
      <c r="AE89" s="255"/>
      <c r="AF89" s="255"/>
      <c r="AG89" s="255"/>
      <c r="AH89" s="255"/>
      <c r="AI89" s="255"/>
      <c r="AJ89" s="255"/>
      <c r="AK89" s="255"/>
      <c r="AL89" s="255"/>
      <c r="AM89" s="255"/>
      <c r="AN89" s="255"/>
      <c r="AO89" s="255"/>
      <c r="AP89" s="255"/>
      <c r="AQ89" s="255"/>
      <c r="AR89" s="255"/>
      <c r="AS89" s="255"/>
      <c r="AT89" s="255"/>
      <c r="AU89" s="255"/>
      <c r="AV89" s="255"/>
      <c r="AW89" s="255"/>
      <c r="AX89" s="255"/>
      <c r="AY89" s="255"/>
      <c r="AZ89" s="255"/>
    </row>
    <row r="90" spans="1:52" x14ac:dyDescent="0.3">
      <c r="A90" s="86"/>
      <c r="B90" s="255"/>
      <c r="C90" s="255"/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5"/>
      <c r="AA90" s="255"/>
      <c r="AB90" s="255"/>
      <c r="AC90" s="255"/>
      <c r="AD90" s="255"/>
      <c r="AE90" s="255"/>
      <c r="AF90" s="255"/>
      <c r="AG90" s="255"/>
      <c r="AH90" s="255"/>
      <c r="AI90" s="255"/>
      <c r="AJ90" s="255"/>
      <c r="AK90" s="255"/>
      <c r="AL90" s="255"/>
      <c r="AM90" s="255"/>
      <c r="AN90" s="255"/>
      <c r="AO90" s="255"/>
      <c r="AP90" s="255"/>
      <c r="AQ90" s="255"/>
      <c r="AR90" s="255"/>
      <c r="AS90" s="255"/>
      <c r="AT90" s="255"/>
      <c r="AU90" s="255"/>
      <c r="AV90" s="255"/>
      <c r="AW90" s="255"/>
      <c r="AX90" s="255"/>
      <c r="AY90" s="255"/>
      <c r="AZ90" s="255"/>
    </row>
    <row r="91" spans="1:52" x14ac:dyDescent="0.3">
      <c r="A91" s="86"/>
      <c r="B91" s="255"/>
      <c r="C91" s="255"/>
      <c r="D91" s="255"/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5"/>
      <c r="Y91" s="255"/>
      <c r="Z91" s="255"/>
      <c r="AA91" s="255"/>
      <c r="AB91" s="255"/>
      <c r="AC91" s="255"/>
      <c r="AD91" s="255"/>
      <c r="AE91" s="255"/>
      <c r="AF91" s="255"/>
      <c r="AG91" s="255"/>
      <c r="AH91" s="255"/>
      <c r="AI91" s="255"/>
      <c r="AJ91" s="255"/>
      <c r="AK91" s="255"/>
      <c r="AL91" s="255"/>
      <c r="AM91" s="255"/>
      <c r="AN91" s="255"/>
      <c r="AO91" s="255"/>
      <c r="AP91" s="255"/>
      <c r="AQ91" s="255"/>
      <c r="AR91" s="255"/>
      <c r="AS91" s="255"/>
      <c r="AT91" s="255"/>
      <c r="AU91" s="255"/>
      <c r="AV91" s="255"/>
      <c r="AW91" s="255"/>
      <c r="AX91" s="255"/>
      <c r="AY91" s="255"/>
      <c r="AZ91" s="255"/>
    </row>
    <row r="92" spans="1:52" x14ac:dyDescent="0.3">
      <c r="A92" s="86"/>
      <c r="B92" s="255"/>
      <c r="C92" s="255"/>
      <c r="D92" s="255"/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5"/>
      <c r="AH92" s="255"/>
      <c r="AI92" s="255"/>
      <c r="AJ92" s="255"/>
      <c r="AK92" s="255"/>
      <c r="AL92" s="255"/>
      <c r="AM92" s="255"/>
      <c r="AN92" s="255"/>
      <c r="AO92" s="255"/>
      <c r="AP92" s="255"/>
      <c r="AQ92" s="255"/>
      <c r="AR92" s="255"/>
      <c r="AS92" s="255"/>
      <c r="AT92" s="255"/>
      <c r="AU92" s="255"/>
      <c r="AV92" s="255"/>
      <c r="AW92" s="255"/>
      <c r="AX92" s="255"/>
      <c r="AY92" s="255"/>
      <c r="AZ92" s="255"/>
    </row>
    <row r="93" spans="1:52" x14ac:dyDescent="0.3">
      <c r="A93" s="86"/>
      <c r="B93" s="255"/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5"/>
      <c r="AA93" s="255"/>
      <c r="AB93" s="255"/>
      <c r="AC93" s="255"/>
      <c r="AD93" s="255"/>
      <c r="AE93" s="255"/>
      <c r="AF93" s="255"/>
      <c r="AG93" s="255"/>
      <c r="AH93" s="255"/>
      <c r="AI93" s="255"/>
      <c r="AJ93" s="255"/>
      <c r="AK93" s="255"/>
      <c r="AL93" s="255"/>
      <c r="AM93" s="255"/>
      <c r="AN93" s="255"/>
      <c r="AO93" s="255"/>
      <c r="AP93" s="255"/>
      <c r="AQ93" s="255"/>
      <c r="AR93" s="255"/>
      <c r="AS93" s="255"/>
      <c r="AT93" s="255"/>
      <c r="AU93" s="255"/>
      <c r="AV93" s="255"/>
      <c r="AW93" s="255"/>
      <c r="AX93" s="255"/>
      <c r="AY93" s="255"/>
      <c r="AZ93" s="255"/>
    </row>
    <row r="94" spans="1:52" x14ac:dyDescent="0.3">
      <c r="A94" s="86"/>
      <c r="B94" s="255"/>
      <c r="C94" s="255"/>
      <c r="D94" s="255"/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5"/>
      <c r="R94" s="255"/>
      <c r="S94" s="255"/>
      <c r="T94" s="255"/>
      <c r="U94" s="255"/>
      <c r="V94" s="255"/>
      <c r="W94" s="255"/>
      <c r="X94" s="255"/>
      <c r="Y94" s="255"/>
      <c r="Z94" s="255"/>
      <c r="AA94" s="255"/>
      <c r="AB94" s="255"/>
      <c r="AC94" s="255"/>
      <c r="AD94" s="255"/>
      <c r="AE94" s="255"/>
      <c r="AF94" s="255"/>
      <c r="AG94" s="255"/>
      <c r="AH94" s="255"/>
      <c r="AI94" s="255"/>
      <c r="AJ94" s="255"/>
      <c r="AK94" s="255"/>
      <c r="AL94" s="255"/>
      <c r="AM94" s="255"/>
      <c r="AN94" s="255"/>
      <c r="AO94" s="255"/>
      <c r="AP94" s="255"/>
      <c r="AQ94" s="255"/>
      <c r="AR94" s="255"/>
      <c r="AS94" s="255"/>
      <c r="AT94" s="255"/>
      <c r="AU94" s="255"/>
      <c r="AV94" s="255"/>
      <c r="AW94" s="255"/>
      <c r="AX94" s="255"/>
      <c r="AY94" s="255"/>
      <c r="AZ94" s="255"/>
    </row>
    <row r="95" spans="1:52" x14ac:dyDescent="0.3">
      <c r="A95" s="86"/>
      <c r="B95" s="255"/>
      <c r="C95" s="255"/>
      <c r="D95" s="255"/>
      <c r="E95" s="255"/>
      <c r="F95" s="255"/>
      <c r="G95" s="255"/>
      <c r="H95" s="255"/>
      <c r="I95" s="255"/>
      <c r="J95" s="255"/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255"/>
      <c r="AD95" s="255"/>
      <c r="AE95" s="255"/>
      <c r="AF95" s="255"/>
      <c r="AG95" s="255"/>
      <c r="AH95" s="255"/>
      <c r="AI95" s="255"/>
      <c r="AJ95" s="255"/>
      <c r="AK95" s="255"/>
      <c r="AL95" s="255"/>
      <c r="AM95" s="255"/>
      <c r="AN95" s="255"/>
      <c r="AO95" s="255"/>
      <c r="AP95" s="255"/>
      <c r="AQ95" s="255"/>
      <c r="AR95" s="255"/>
      <c r="AS95" s="255"/>
      <c r="AT95" s="255"/>
      <c r="AU95" s="255"/>
      <c r="AV95" s="255"/>
      <c r="AW95" s="255"/>
      <c r="AX95" s="255"/>
      <c r="AY95" s="255"/>
      <c r="AZ95" s="255"/>
    </row>
    <row r="96" spans="1:52" x14ac:dyDescent="0.3">
      <c r="A96" s="86"/>
      <c r="B96" s="255"/>
      <c r="C96" s="255"/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5"/>
      <c r="AA96" s="255"/>
      <c r="AB96" s="255"/>
      <c r="AC96" s="255"/>
      <c r="AD96" s="255"/>
      <c r="AE96" s="255"/>
      <c r="AF96" s="255"/>
      <c r="AG96" s="255"/>
      <c r="AH96" s="255"/>
      <c r="AI96" s="255"/>
      <c r="AJ96" s="255"/>
      <c r="AK96" s="255"/>
      <c r="AL96" s="255"/>
      <c r="AM96" s="255"/>
      <c r="AN96" s="255"/>
      <c r="AO96" s="255"/>
      <c r="AP96" s="255"/>
      <c r="AQ96" s="255"/>
      <c r="AR96" s="255"/>
      <c r="AS96" s="255"/>
      <c r="AT96" s="255"/>
      <c r="AU96" s="255"/>
      <c r="AV96" s="255"/>
      <c r="AW96" s="255"/>
      <c r="AX96" s="255"/>
      <c r="AY96" s="255"/>
      <c r="AZ96" s="255"/>
    </row>
    <row r="97" spans="1:52" x14ac:dyDescent="0.3">
      <c r="A97" s="86"/>
      <c r="B97" s="255"/>
      <c r="C97" s="255"/>
      <c r="D97" s="255"/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55"/>
      <c r="X97" s="255"/>
      <c r="Y97" s="255"/>
      <c r="Z97" s="255"/>
      <c r="AA97" s="255"/>
      <c r="AB97" s="255"/>
      <c r="AC97" s="255"/>
      <c r="AD97" s="255"/>
      <c r="AE97" s="255"/>
      <c r="AF97" s="255"/>
      <c r="AG97" s="255"/>
      <c r="AH97" s="255"/>
      <c r="AI97" s="255"/>
      <c r="AJ97" s="255"/>
      <c r="AK97" s="255"/>
      <c r="AL97" s="255"/>
      <c r="AM97" s="255"/>
      <c r="AN97" s="255"/>
      <c r="AO97" s="255"/>
      <c r="AP97" s="255"/>
      <c r="AQ97" s="255"/>
      <c r="AR97" s="255"/>
      <c r="AS97" s="255"/>
      <c r="AT97" s="255"/>
      <c r="AU97" s="255"/>
      <c r="AV97" s="255"/>
      <c r="AW97" s="255"/>
      <c r="AX97" s="255"/>
      <c r="AY97" s="255"/>
      <c r="AZ97" s="255"/>
    </row>
    <row r="98" spans="1:52" x14ac:dyDescent="0.3">
      <c r="A98" s="86"/>
      <c r="B98" s="255"/>
      <c r="C98" s="255"/>
      <c r="D98" s="255"/>
      <c r="E98" s="255"/>
      <c r="F98" s="255"/>
      <c r="G98" s="255"/>
      <c r="H98" s="255"/>
      <c r="I98" s="255"/>
      <c r="J98" s="255"/>
      <c r="K98" s="255"/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  <c r="Y98" s="255"/>
      <c r="Z98" s="255"/>
      <c r="AA98" s="255"/>
      <c r="AB98" s="255"/>
      <c r="AC98" s="255"/>
      <c r="AD98" s="255"/>
      <c r="AE98" s="255"/>
      <c r="AF98" s="255"/>
      <c r="AG98" s="255"/>
      <c r="AH98" s="255"/>
      <c r="AI98" s="255"/>
      <c r="AJ98" s="255"/>
      <c r="AK98" s="255"/>
      <c r="AL98" s="255"/>
      <c r="AM98" s="255"/>
      <c r="AN98" s="255"/>
      <c r="AO98" s="255"/>
      <c r="AP98" s="255"/>
      <c r="AQ98" s="255"/>
      <c r="AR98" s="255"/>
      <c r="AS98" s="255"/>
      <c r="AT98" s="255"/>
      <c r="AU98" s="255"/>
      <c r="AV98" s="255"/>
      <c r="AW98" s="255"/>
      <c r="AX98" s="255"/>
      <c r="AY98" s="255"/>
      <c r="AZ98" s="255"/>
    </row>
    <row r="99" spans="1:52" x14ac:dyDescent="0.3">
      <c r="A99" s="86"/>
      <c r="B99" s="255"/>
      <c r="C99" s="255"/>
      <c r="D99" s="255"/>
      <c r="E99" s="255"/>
      <c r="F99" s="255"/>
      <c r="G99" s="255"/>
      <c r="H99" s="255"/>
      <c r="I99" s="255"/>
      <c r="J99" s="255"/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  <c r="Y99" s="255"/>
      <c r="Z99" s="255"/>
      <c r="AA99" s="255"/>
      <c r="AB99" s="255"/>
      <c r="AC99" s="255"/>
      <c r="AD99" s="255"/>
      <c r="AE99" s="255"/>
      <c r="AF99" s="255"/>
      <c r="AG99" s="255"/>
      <c r="AH99" s="255"/>
      <c r="AI99" s="255"/>
      <c r="AJ99" s="255"/>
      <c r="AK99" s="255"/>
      <c r="AL99" s="255"/>
      <c r="AM99" s="255"/>
      <c r="AN99" s="255"/>
      <c r="AO99" s="255"/>
      <c r="AP99" s="255"/>
      <c r="AQ99" s="255"/>
      <c r="AR99" s="255"/>
      <c r="AS99" s="255"/>
      <c r="AT99" s="255"/>
      <c r="AU99" s="255"/>
      <c r="AV99" s="255"/>
      <c r="AW99" s="255"/>
      <c r="AX99" s="255"/>
      <c r="AY99" s="255"/>
      <c r="AZ99" s="255"/>
    </row>
    <row r="100" spans="1:52" x14ac:dyDescent="0.3">
      <c r="A100" s="86"/>
      <c r="B100" s="255"/>
      <c r="C100" s="255"/>
      <c r="D100" s="255"/>
      <c r="E100" s="255"/>
      <c r="F100" s="255"/>
      <c r="G100" s="255"/>
      <c r="H100" s="255"/>
      <c r="I100" s="255"/>
      <c r="J100" s="255"/>
      <c r="K100" s="255"/>
      <c r="L100" s="255"/>
      <c r="M100" s="255"/>
      <c r="N100" s="255"/>
      <c r="O100" s="255"/>
      <c r="P100" s="255"/>
      <c r="Q100" s="255"/>
      <c r="R100" s="255"/>
      <c r="S100" s="255"/>
      <c r="T100" s="255"/>
      <c r="U100" s="255"/>
      <c r="V100" s="255"/>
      <c r="W100" s="255"/>
      <c r="X100" s="255"/>
      <c r="Y100" s="255"/>
      <c r="Z100" s="255"/>
      <c r="AA100" s="255"/>
      <c r="AB100" s="255"/>
      <c r="AC100" s="255"/>
      <c r="AD100" s="255"/>
      <c r="AE100" s="255"/>
      <c r="AF100" s="255"/>
      <c r="AG100" s="255"/>
      <c r="AH100" s="255"/>
      <c r="AI100" s="255"/>
      <c r="AJ100" s="255"/>
      <c r="AK100" s="255"/>
      <c r="AL100" s="255"/>
      <c r="AM100" s="255"/>
      <c r="AN100" s="255"/>
      <c r="AO100" s="255"/>
      <c r="AP100" s="255"/>
      <c r="AQ100" s="255"/>
      <c r="AR100" s="255"/>
      <c r="AS100" s="255"/>
      <c r="AT100" s="255"/>
      <c r="AU100" s="255"/>
      <c r="AV100" s="255"/>
      <c r="AW100" s="255"/>
      <c r="AX100" s="255"/>
      <c r="AY100" s="255"/>
      <c r="AZ100" s="255"/>
    </row>
  </sheetData>
  <sheetProtection password="90F8" sheet="1" objects="1" scenarios="1"/>
  <conditionalFormatting sqref="C20:H20">
    <cfRule type="cellIs" dxfId="5" priority="1" operator="between">
      <formula>0</formula>
      <formula>0.49</formula>
    </cfRule>
    <cfRule type="cellIs" dxfId="4" priority="2" operator="between">
      <formula>0.5</formula>
      <formula>0.75</formula>
    </cfRule>
    <cfRule type="cellIs" dxfId="3" priority="3" operator="between">
      <formula>0.76</formula>
      <formula>1</formula>
    </cfRule>
  </conditionalFormatting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A25" sqref="A25"/>
    </sheetView>
  </sheetViews>
  <sheetFormatPr baseColWidth="10" defaultColWidth="11.44140625" defaultRowHeight="14.4" x14ac:dyDescent="0.3"/>
  <cols>
    <col min="1" max="1" width="15.44140625" style="8" bestFit="1" customWidth="1"/>
    <col min="2" max="3" width="11.44140625" style="8"/>
    <col min="4" max="4" width="13.44140625" style="8" bestFit="1" customWidth="1"/>
    <col min="5" max="16384" width="11.44140625" style="8"/>
  </cols>
  <sheetData>
    <row r="1" spans="1:15" ht="15" thickBot="1" x14ac:dyDescent="0.3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21"/>
    </row>
    <row r="2" spans="1:15" x14ac:dyDescent="0.3">
      <c r="A2" s="1" t="str">
        <f>'MODULE 5'!B5</f>
        <v>Name / Role</v>
      </c>
      <c r="B2" s="2" t="str">
        <f>'MODULE 5'!C5</f>
        <v>5.1</v>
      </c>
      <c r="C2" s="2" t="str">
        <f>'MODULE 5'!D5</f>
        <v>5.2</v>
      </c>
      <c r="D2" s="2" t="str">
        <f>'MODULE 5'!E5</f>
        <v>5.3</v>
      </c>
      <c r="E2" s="2" t="str">
        <f>'MODULE 5'!F5</f>
        <v>5.4</v>
      </c>
      <c r="F2" s="2" t="str">
        <f>'MODULE 5'!G5</f>
        <v>5.5</v>
      </c>
      <c r="G2" s="2" t="str">
        <f>'MODULE 5'!H5</f>
        <v>5.6</v>
      </c>
      <c r="H2" s="2" t="str">
        <f>'MODULE 5'!I5</f>
        <v>5.7</v>
      </c>
      <c r="I2" s="2" t="str">
        <f>'MODULE 5'!J5</f>
        <v>5.8</v>
      </c>
      <c r="J2" s="2" t="str">
        <f>'MODULE 5'!K5</f>
        <v>5.9</v>
      </c>
      <c r="K2" s="2" t="str">
        <f>'MODULE 5'!L5</f>
        <v>5.10</v>
      </c>
      <c r="L2" s="2" t="str">
        <f>'MODULE 5'!M5</f>
        <v>5.11</v>
      </c>
      <c r="M2" s="2" t="str">
        <f>'MODULE 5'!N5</f>
        <v>5.12</v>
      </c>
      <c r="N2" s="3" t="str">
        <f>'MODULE 5'!O5</f>
        <v>5.13</v>
      </c>
      <c r="O2" s="3" t="str">
        <f>'MODULE 5'!P5</f>
        <v>5.14</v>
      </c>
    </row>
    <row r="3" spans="1:15" x14ac:dyDescent="0.3">
      <c r="A3" s="26">
        <f>'MODULE 5'!B6</f>
        <v>0</v>
      </c>
      <c r="B3" s="9">
        <f>'MODULE 5'!C6</f>
        <v>0</v>
      </c>
      <c r="C3" s="9">
        <f>'MODULE 5'!D6</f>
        <v>0</v>
      </c>
      <c r="D3" s="9">
        <f>'MODULE 5'!E6</f>
        <v>0</v>
      </c>
      <c r="E3" s="9">
        <f>'MODULE 5'!F6</f>
        <v>0</v>
      </c>
      <c r="F3" s="9">
        <f>'MODULE 5'!G6</f>
        <v>0</v>
      </c>
      <c r="G3" s="9">
        <f>'MODULE 5'!H6</f>
        <v>0</v>
      </c>
      <c r="H3" s="9">
        <f>'MODULE 5'!I6</f>
        <v>0</v>
      </c>
      <c r="I3" s="9">
        <f>'MODULE 5'!J6</f>
        <v>0</v>
      </c>
      <c r="J3" s="9">
        <f>'MODULE 5'!K6</f>
        <v>0</v>
      </c>
      <c r="K3" s="9">
        <f>'MODULE 5'!L6</f>
        <v>0</v>
      </c>
      <c r="L3" s="9">
        <f>'MODULE 5'!M6</f>
        <v>0</v>
      </c>
      <c r="M3" s="9">
        <f>'MODULE 5'!N6</f>
        <v>0</v>
      </c>
      <c r="N3" s="24">
        <f>'MODULE 5'!O6</f>
        <v>0</v>
      </c>
      <c r="O3" s="24">
        <f>'MODULE 5'!P6</f>
        <v>0</v>
      </c>
    </row>
    <row r="4" spans="1:15" x14ac:dyDescent="0.3">
      <c r="A4" s="26">
        <f>'MODULE 5'!B7</f>
        <v>0</v>
      </c>
      <c r="B4" s="9">
        <f>'MODULE 5'!C7</f>
        <v>0</v>
      </c>
      <c r="C4" s="9">
        <f>'MODULE 5'!D7</f>
        <v>0</v>
      </c>
      <c r="D4" s="9">
        <f>'MODULE 5'!E7</f>
        <v>0</v>
      </c>
      <c r="E4" s="9">
        <f>'MODULE 5'!F7</f>
        <v>0</v>
      </c>
      <c r="F4" s="9">
        <f>'MODULE 5'!G7</f>
        <v>0</v>
      </c>
      <c r="G4" s="9">
        <f>'MODULE 5'!H7</f>
        <v>0</v>
      </c>
      <c r="H4" s="9">
        <f>'MODULE 5'!I7</f>
        <v>0</v>
      </c>
      <c r="I4" s="9">
        <f>'MODULE 5'!J7</f>
        <v>0</v>
      </c>
      <c r="J4" s="9">
        <f>'MODULE 5'!K7</f>
        <v>0</v>
      </c>
      <c r="K4" s="9">
        <f>'MODULE 5'!L7</f>
        <v>0</v>
      </c>
      <c r="L4" s="9">
        <f>'MODULE 5'!M7</f>
        <v>0</v>
      </c>
      <c r="M4" s="9">
        <f>'MODULE 5'!N7</f>
        <v>0</v>
      </c>
      <c r="N4" s="24">
        <f>'MODULE 5'!O7</f>
        <v>0</v>
      </c>
      <c r="O4" s="24">
        <f>'MODULE 5'!P7</f>
        <v>0</v>
      </c>
    </row>
    <row r="5" spans="1:15" x14ac:dyDescent="0.3">
      <c r="A5" s="26">
        <f>'MODULE 5'!B8</f>
        <v>0</v>
      </c>
      <c r="B5" s="9">
        <f>'MODULE 5'!C8</f>
        <v>0</v>
      </c>
      <c r="C5" s="9">
        <f>'MODULE 5'!D8</f>
        <v>0</v>
      </c>
      <c r="D5" s="9">
        <f>'MODULE 5'!E8</f>
        <v>0</v>
      </c>
      <c r="E5" s="9">
        <f>'MODULE 5'!F8</f>
        <v>0</v>
      </c>
      <c r="F5" s="9">
        <f>'MODULE 5'!G8</f>
        <v>0</v>
      </c>
      <c r="G5" s="9">
        <f>'MODULE 5'!H8</f>
        <v>0</v>
      </c>
      <c r="H5" s="9">
        <f>'MODULE 5'!I8</f>
        <v>0</v>
      </c>
      <c r="I5" s="9">
        <f>'MODULE 5'!J8</f>
        <v>0</v>
      </c>
      <c r="J5" s="9">
        <f>'MODULE 5'!K8</f>
        <v>0</v>
      </c>
      <c r="K5" s="9">
        <f>'MODULE 5'!L8</f>
        <v>0</v>
      </c>
      <c r="L5" s="9">
        <f>'MODULE 5'!M8</f>
        <v>0</v>
      </c>
      <c r="M5" s="9">
        <f>'MODULE 5'!N8</f>
        <v>0</v>
      </c>
      <c r="N5" s="24">
        <f>'MODULE 5'!O8</f>
        <v>0</v>
      </c>
      <c r="O5" s="24">
        <f>'MODULE 5'!P8</f>
        <v>0</v>
      </c>
    </row>
    <row r="6" spans="1:15" ht="15" thickBot="1" x14ac:dyDescent="0.35">
      <c r="A6" s="27">
        <f>'MODULE 5'!B9</f>
        <v>0</v>
      </c>
      <c r="B6" s="23">
        <f>'MODULE 5'!C9</f>
        <v>0</v>
      </c>
      <c r="C6" s="23">
        <f>'MODULE 5'!D9</f>
        <v>0</v>
      </c>
      <c r="D6" s="23">
        <f>'MODULE 5'!E9</f>
        <v>0</v>
      </c>
      <c r="E6" s="23">
        <f>'MODULE 5'!F9</f>
        <v>0</v>
      </c>
      <c r="F6" s="23">
        <f>'MODULE 5'!G9</f>
        <v>0</v>
      </c>
      <c r="G6" s="23">
        <f>'MODULE 5'!H9</f>
        <v>0</v>
      </c>
      <c r="H6" s="23">
        <f>'MODULE 5'!I9</f>
        <v>0</v>
      </c>
      <c r="I6" s="23">
        <f>'MODULE 5'!J9</f>
        <v>0</v>
      </c>
      <c r="J6" s="23">
        <f>'MODULE 5'!K9</f>
        <v>0</v>
      </c>
      <c r="K6" s="23">
        <f>'MODULE 5'!L9</f>
        <v>0</v>
      </c>
      <c r="L6" s="23">
        <f>'MODULE 5'!M9</f>
        <v>0</v>
      </c>
      <c r="M6" s="23">
        <f>'MODULE 5'!N9</f>
        <v>0</v>
      </c>
      <c r="N6" s="25">
        <f>'MODULE 5'!O9</f>
        <v>0</v>
      </c>
      <c r="O6" s="25">
        <f>'MODULE 5'!P9</f>
        <v>0</v>
      </c>
    </row>
    <row r="7" spans="1:15" x14ac:dyDescent="0.3">
      <c r="N7" s="21"/>
    </row>
    <row r="8" spans="1:15" x14ac:dyDescent="0.3">
      <c r="N8" s="21"/>
    </row>
    <row r="9" spans="1:15" x14ac:dyDescent="0.3">
      <c r="N9" s="36"/>
    </row>
    <row r="10" spans="1:15" x14ac:dyDescent="0.3">
      <c r="A10" s="13" t="s">
        <v>176</v>
      </c>
      <c r="B10" s="13">
        <f t="shared" ref="B10:O10" si="0">IF(B3-B4=0,1,0)</f>
        <v>1</v>
      </c>
      <c r="C10" s="13">
        <f t="shared" si="0"/>
        <v>1</v>
      </c>
      <c r="D10" s="13">
        <f t="shared" si="0"/>
        <v>1</v>
      </c>
      <c r="E10" s="13">
        <f t="shared" si="0"/>
        <v>1</v>
      </c>
      <c r="F10" s="13">
        <f t="shared" si="0"/>
        <v>1</v>
      </c>
      <c r="G10" s="13">
        <f t="shared" si="0"/>
        <v>1</v>
      </c>
      <c r="H10" s="13">
        <f t="shared" si="0"/>
        <v>1</v>
      </c>
      <c r="I10" s="13">
        <f t="shared" si="0"/>
        <v>1</v>
      </c>
      <c r="J10" s="13">
        <f t="shared" si="0"/>
        <v>1</v>
      </c>
      <c r="K10" s="13">
        <f t="shared" si="0"/>
        <v>1</v>
      </c>
      <c r="L10" s="13">
        <f t="shared" si="0"/>
        <v>1</v>
      </c>
      <c r="M10" s="13">
        <f t="shared" si="0"/>
        <v>1</v>
      </c>
      <c r="N10" s="13">
        <f t="shared" si="0"/>
        <v>1</v>
      </c>
      <c r="O10" s="13">
        <f t="shared" si="0"/>
        <v>1</v>
      </c>
    </row>
    <row r="11" spans="1:15" x14ac:dyDescent="0.3">
      <c r="A11" s="8">
        <f>SUM(B10:O10)</f>
        <v>14</v>
      </c>
      <c r="N11" s="36"/>
    </row>
    <row r="12" spans="1:15" x14ac:dyDescent="0.3">
      <c r="N12" s="36"/>
    </row>
    <row r="13" spans="1:15" x14ac:dyDescent="0.3">
      <c r="A13" s="38" t="s">
        <v>177</v>
      </c>
      <c r="B13" s="39">
        <f>IF(B3-B5=0,1,0)</f>
        <v>1</v>
      </c>
      <c r="C13" s="39">
        <f t="shared" ref="C13:N13" si="1">IF(C3-C5=0,1,0)</f>
        <v>1</v>
      </c>
      <c r="D13" s="39">
        <f t="shared" si="1"/>
        <v>1</v>
      </c>
      <c r="E13" s="39">
        <f t="shared" si="1"/>
        <v>1</v>
      </c>
      <c r="F13" s="39">
        <f t="shared" si="1"/>
        <v>1</v>
      </c>
      <c r="G13" s="39">
        <f t="shared" si="1"/>
        <v>1</v>
      </c>
      <c r="H13" s="39">
        <f t="shared" si="1"/>
        <v>1</v>
      </c>
      <c r="I13" s="39">
        <f t="shared" si="1"/>
        <v>1</v>
      </c>
      <c r="J13" s="39">
        <f t="shared" si="1"/>
        <v>1</v>
      </c>
      <c r="K13" s="39">
        <f t="shared" si="1"/>
        <v>1</v>
      </c>
      <c r="L13" s="39">
        <f t="shared" si="1"/>
        <v>1</v>
      </c>
      <c r="M13" s="207">
        <f t="shared" si="1"/>
        <v>1</v>
      </c>
      <c r="N13" s="207">
        <f t="shared" si="1"/>
        <v>1</v>
      </c>
      <c r="O13" s="207">
        <f>IF(O3-O5=0,1,0)</f>
        <v>1</v>
      </c>
    </row>
    <row r="14" spans="1:15" x14ac:dyDescent="0.3">
      <c r="A14" s="8">
        <f>SUM(B13:O13)</f>
        <v>14</v>
      </c>
      <c r="N14" s="36"/>
    </row>
    <row r="15" spans="1:15" x14ac:dyDescent="0.3">
      <c r="N15" s="36"/>
    </row>
    <row r="16" spans="1:15" x14ac:dyDescent="0.3">
      <c r="A16" s="13" t="s">
        <v>178</v>
      </c>
      <c r="B16" s="13">
        <f>IF(B3-B6=0,1,0)</f>
        <v>1</v>
      </c>
      <c r="C16" s="13">
        <f t="shared" ref="C16:N16" si="2">IF(C3-C6=0,1,0)</f>
        <v>1</v>
      </c>
      <c r="D16" s="13">
        <f t="shared" si="2"/>
        <v>1</v>
      </c>
      <c r="E16" s="13">
        <f t="shared" si="2"/>
        <v>1</v>
      </c>
      <c r="F16" s="13">
        <f t="shared" si="2"/>
        <v>1</v>
      </c>
      <c r="G16" s="13">
        <f t="shared" si="2"/>
        <v>1</v>
      </c>
      <c r="H16" s="13">
        <f t="shared" si="2"/>
        <v>1</v>
      </c>
      <c r="I16" s="13">
        <f t="shared" si="2"/>
        <v>1</v>
      </c>
      <c r="J16" s="13">
        <f t="shared" si="2"/>
        <v>1</v>
      </c>
      <c r="K16" s="13">
        <f t="shared" si="2"/>
        <v>1</v>
      </c>
      <c r="L16" s="13">
        <f t="shared" si="2"/>
        <v>1</v>
      </c>
      <c r="M16" s="13">
        <f t="shared" si="2"/>
        <v>1</v>
      </c>
      <c r="N16" s="13">
        <f t="shared" si="2"/>
        <v>1</v>
      </c>
      <c r="O16" s="13">
        <f>IF(O3-O6=0,1,0)</f>
        <v>1</v>
      </c>
    </row>
    <row r="17" spans="1:15" x14ac:dyDescent="0.3">
      <c r="A17" s="8">
        <f>SUM(B16:O16)</f>
        <v>14</v>
      </c>
      <c r="N17" s="36"/>
    </row>
    <row r="18" spans="1:15" x14ac:dyDescent="0.3">
      <c r="N18" s="36"/>
    </row>
    <row r="19" spans="1:15" x14ac:dyDescent="0.3">
      <c r="A19" s="38" t="s">
        <v>179</v>
      </c>
      <c r="B19" s="39">
        <f>IF(B4-B5=0,1,0)</f>
        <v>1</v>
      </c>
      <c r="C19" s="39">
        <f t="shared" ref="C19:N19" si="3">IF(C4-C5=0,1,0)</f>
        <v>1</v>
      </c>
      <c r="D19" s="39">
        <f t="shared" si="3"/>
        <v>1</v>
      </c>
      <c r="E19" s="39">
        <f t="shared" si="3"/>
        <v>1</v>
      </c>
      <c r="F19" s="39">
        <f t="shared" si="3"/>
        <v>1</v>
      </c>
      <c r="G19" s="39">
        <f t="shared" si="3"/>
        <v>1</v>
      </c>
      <c r="H19" s="39">
        <f t="shared" si="3"/>
        <v>1</v>
      </c>
      <c r="I19" s="39">
        <f t="shared" si="3"/>
        <v>1</v>
      </c>
      <c r="J19" s="39">
        <f t="shared" si="3"/>
        <v>1</v>
      </c>
      <c r="K19" s="39">
        <f t="shared" si="3"/>
        <v>1</v>
      </c>
      <c r="L19" s="39">
        <f t="shared" si="3"/>
        <v>1</v>
      </c>
      <c r="M19" s="207">
        <f t="shared" si="3"/>
        <v>1</v>
      </c>
      <c r="N19" s="207">
        <f t="shared" si="3"/>
        <v>1</v>
      </c>
      <c r="O19" s="207">
        <f>IF(O4-O5=0,1,0)</f>
        <v>1</v>
      </c>
    </row>
    <row r="20" spans="1:15" x14ac:dyDescent="0.3">
      <c r="A20" s="8">
        <f>SUM(B19:O19)</f>
        <v>14</v>
      </c>
      <c r="N20" s="36"/>
    </row>
    <row r="21" spans="1:15" x14ac:dyDescent="0.3">
      <c r="N21" s="36"/>
    </row>
    <row r="22" spans="1:15" x14ac:dyDescent="0.3">
      <c r="A22" s="13" t="s">
        <v>180</v>
      </c>
      <c r="B22" s="20">
        <f>IF(B4-B6=0,1,0)</f>
        <v>1</v>
      </c>
      <c r="C22" s="20">
        <f t="shared" ref="C22:N22" si="4">IF(C4-C6=0,1,0)</f>
        <v>1</v>
      </c>
      <c r="D22" s="20">
        <f t="shared" si="4"/>
        <v>1</v>
      </c>
      <c r="E22" s="20">
        <f t="shared" si="4"/>
        <v>1</v>
      </c>
      <c r="F22" s="20">
        <f t="shared" si="4"/>
        <v>1</v>
      </c>
      <c r="G22" s="20">
        <f t="shared" si="4"/>
        <v>1</v>
      </c>
      <c r="H22" s="20">
        <f t="shared" si="4"/>
        <v>1</v>
      </c>
      <c r="I22" s="20">
        <f t="shared" si="4"/>
        <v>1</v>
      </c>
      <c r="J22" s="20">
        <f t="shared" si="4"/>
        <v>1</v>
      </c>
      <c r="K22" s="20">
        <f t="shared" si="4"/>
        <v>1</v>
      </c>
      <c r="L22" s="20">
        <f t="shared" si="4"/>
        <v>1</v>
      </c>
      <c r="M22" s="20">
        <f t="shared" si="4"/>
        <v>1</v>
      </c>
      <c r="N22" s="20">
        <f t="shared" si="4"/>
        <v>1</v>
      </c>
      <c r="O22" s="20">
        <f>IF(O4-O6=0,1,0)</f>
        <v>1</v>
      </c>
    </row>
    <row r="23" spans="1:15" x14ac:dyDescent="0.3">
      <c r="A23" s="8">
        <f>SUM(B22:O22)</f>
        <v>14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36"/>
    </row>
    <row r="24" spans="1:15" x14ac:dyDescent="0.3">
      <c r="N24" s="36"/>
    </row>
    <row r="25" spans="1:15" x14ac:dyDescent="0.3">
      <c r="A25" s="38" t="s">
        <v>181</v>
      </c>
      <c r="B25" s="39">
        <f>IF(B5-B6=0,1,0)</f>
        <v>1</v>
      </c>
      <c r="C25" s="39">
        <f t="shared" ref="C25:N25" si="5">IF(C5-C6=0,1,0)</f>
        <v>1</v>
      </c>
      <c r="D25" s="39">
        <f t="shared" si="5"/>
        <v>1</v>
      </c>
      <c r="E25" s="39">
        <f t="shared" si="5"/>
        <v>1</v>
      </c>
      <c r="F25" s="39">
        <f t="shared" si="5"/>
        <v>1</v>
      </c>
      <c r="G25" s="39">
        <f t="shared" si="5"/>
        <v>1</v>
      </c>
      <c r="H25" s="39">
        <f t="shared" si="5"/>
        <v>1</v>
      </c>
      <c r="I25" s="39">
        <f t="shared" si="5"/>
        <v>1</v>
      </c>
      <c r="J25" s="39">
        <f t="shared" si="5"/>
        <v>1</v>
      </c>
      <c r="K25" s="39">
        <f t="shared" si="5"/>
        <v>1</v>
      </c>
      <c r="L25" s="39">
        <f t="shared" si="5"/>
        <v>1</v>
      </c>
      <c r="M25" s="207">
        <f t="shared" si="5"/>
        <v>1</v>
      </c>
      <c r="N25" s="207">
        <f t="shared" si="5"/>
        <v>1</v>
      </c>
      <c r="O25" s="207">
        <f>IF(O5-O6=0,1,0)</f>
        <v>1</v>
      </c>
    </row>
    <row r="26" spans="1:15" x14ac:dyDescent="0.3">
      <c r="A26" s="8">
        <f>SUM(B25:O25)</f>
        <v>14</v>
      </c>
      <c r="N26" s="36"/>
    </row>
    <row r="27" spans="1:15" x14ac:dyDescent="0.3">
      <c r="N27" s="21"/>
    </row>
  </sheetData>
  <sheetProtection selectLockedCells="1" selectUnlockedCells="1"/>
  <pageMargins left="0.7" right="0.7" top="0.78740157499999996" bottom="0.78740157499999996" header="0.3" footer="0.3"/>
  <pageSetup paperSize="9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H283"/>
  <sheetViews>
    <sheetView zoomScaleNormal="100" workbookViewId="0">
      <selection activeCell="A8" sqref="A8"/>
    </sheetView>
  </sheetViews>
  <sheetFormatPr baseColWidth="10" defaultRowHeight="14.4" x14ac:dyDescent="0.3"/>
  <cols>
    <col min="1" max="1" width="43.44140625" bestFit="1" customWidth="1"/>
    <col min="2" max="2" width="82.77734375" style="215" customWidth="1"/>
    <col min="3" max="3" width="17.33203125" style="227" customWidth="1"/>
  </cols>
  <sheetData>
    <row r="1" spans="1:33" x14ac:dyDescent="0.3">
      <c r="A1" s="245"/>
      <c r="B1" s="243"/>
      <c r="C1" s="244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</row>
    <row r="2" spans="1:33" x14ac:dyDescent="0.3">
      <c r="A2" s="242" t="str">
        <f>'BASIC DATA'!C3&amp;" "&amp;'BASIC DATA'!C2&amp;" - "&amp;'BASIC DATA'!C5</f>
        <v xml:space="preserve">  - </v>
      </c>
      <c r="B2" s="243"/>
      <c r="C2" s="244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</row>
    <row r="3" spans="1:33" ht="15" thickBot="1" x14ac:dyDescent="0.35">
      <c r="A3" s="246"/>
      <c r="B3" s="247"/>
      <c r="C3" s="248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</row>
    <row r="4" spans="1:33" ht="15" thickTop="1" x14ac:dyDescent="0.3">
      <c r="A4" s="428" t="s">
        <v>276</v>
      </c>
      <c r="B4" s="429">
        <f>'BASIC DATA'!B12</f>
        <v>0</v>
      </c>
      <c r="C4" s="430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</row>
    <row r="5" spans="1:33" x14ac:dyDescent="0.3">
      <c r="A5" s="431"/>
      <c r="B5" s="254"/>
      <c r="C5" s="432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</row>
    <row r="6" spans="1:33" x14ac:dyDescent="0.3">
      <c r="A6" s="433" t="s">
        <v>205</v>
      </c>
      <c r="B6" s="253"/>
      <c r="C6" s="434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</row>
    <row r="7" spans="1:33" x14ac:dyDescent="0.3">
      <c r="A7" s="435"/>
      <c r="B7" s="606" t="s">
        <v>215</v>
      </c>
      <c r="C7" s="436" t="s">
        <v>274</v>
      </c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</row>
    <row r="8" spans="1:33" x14ac:dyDescent="0.3">
      <c r="A8" s="437" t="s">
        <v>156</v>
      </c>
      <c r="B8" s="222" t="str">
        <f>'CALC EXPRESSION (1)'!M5</f>
        <v>behavior, posture, vocalization, gaze, facial-expressions, gestures/manual, signs, photos/images, spoken-language, written-language</v>
      </c>
      <c r="C8" s="438">
        <f>'CLAC RADAR CHART'!B3</f>
        <v>1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</row>
    <row r="9" spans="1:33" x14ac:dyDescent="0.3">
      <c r="A9" s="435" t="s">
        <v>236</v>
      </c>
      <c r="B9" s="221" t="str">
        <f>'CALC EXPRESSION (1)'!M15</f>
        <v>behavior, posture, vocalization, gaze, facial-expressions, gestures/manual, signs, photos/images, spoken-language, written-language</v>
      </c>
      <c r="C9" s="439">
        <f>'CLAC RADAR CHART'!B4</f>
        <v>1</v>
      </c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</row>
    <row r="10" spans="1:33" x14ac:dyDescent="0.3">
      <c r="A10" s="437" t="s">
        <v>212</v>
      </c>
      <c r="B10" s="222" t="str">
        <f>'CALC EXPRESSION (1)'!M20</f>
        <v>behavior, posture, vocalization, gaze, facial-expressions, gestures/manual, signs, photos/images, spoken-language, written-language</v>
      </c>
      <c r="C10" s="438">
        <f>'CLAC RADAR CHART'!B5</f>
        <v>1</v>
      </c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</row>
    <row r="11" spans="1:33" x14ac:dyDescent="0.3">
      <c r="A11" s="435" t="s">
        <v>161</v>
      </c>
      <c r="B11" s="221" t="str">
        <f>'CALC EXPRESSION (1)'!M26</f>
        <v>behavior, posture, vocalization, gaze, facial-expressions, gestures/manual, signs, photos/images, spoken-language, written-language</v>
      </c>
      <c r="C11" s="439">
        <f>'CLAC RADAR CHART'!B6</f>
        <v>1</v>
      </c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</row>
    <row r="12" spans="1:33" x14ac:dyDescent="0.3">
      <c r="A12" s="437" t="s">
        <v>162</v>
      </c>
      <c r="B12" s="222" t="str">
        <f>'CALC EXPRESSION (1)'!M32</f>
        <v>behavior, posture, vocalization, gaze, facial-expressions, gestures/manual, signs, photos/images, spoken-language, written-language</v>
      </c>
      <c r="C12" s="438">
        <f>'CLAC RADAR CHART'!B7</f>
        <v>1</v>
      </c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</row>
    <row r="13" spans="1:33" x14ac:dyDescent="0.3">
      <c r="A13" s="440" t="s">
        <v>163</v>
      </c>
      <c r="B13" s="223" t="str">
        <f>'CALC EXPRESSION (1)'!M36</f>
        <v>behavior, posture, vocalization, gaze, facial-expressions, gestures/manual, signs, photos/images, spoken-language, written-language</v>
      </c>
      <c r="C13" s="441">
        <f>'CLAC RADAR CHART'!B8</f>
        <v>1</v>
      </c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</row>
    <row r="14" spans="1:33" x14ac:dyDescent="0.3">
      <c r="A14" s="442"/>
      <c r="B14" s="219"/>
      <c r="C14" s="436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</row>
    <row r="15" spans="1:33" x14ac:dyDescent="0.3">
      <c r="A15" s="443" t="s">
        <v>285</v>
      </c>
      <c r="B15" s="220" t="str">
        <f>'CALC MODULE 2.1'!O2</f>
        <v/>
      </c>
      <c r="C15" s="444">
        <f>'MODULE 2.1'!G34</f>
        <v>1</v>
      </c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</row>
    <row r="16" spans="1:33" x14ac:dyDescent="0.3">
      <c r="A16" s="445" t="s">
        <v>281</v>
      </c>
      <c r="B16" s="346">
        <f>'MODULE 2.1'!M5</f>
        <v>0</v>
      </c>
      <c r="C16" s="444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</row>
    <row r="17" spans="1:33" x14ac:dyDescent="0.3">
      <c r="A17" s="446" t="s">
        <v>239</v>
      </c>
      <c r="B17" s="347" t="str">
        <f>IF('MODULE 2.1'!N5=0,"",'MODULE 2.1'!N5)</f>
        <v/>
      </c>
      <c r="C17" s="447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</row>
    <row r="18" spans="1:33" x14ac:dyDescent="0.3">
      <c r="A18" s="445" t="s">
        <v>237</v>
      </c>
      <c r="B18" s="346">
        <f>'MODULE 2.1'!M12</f>
        <v>0</v>
      </c>
      <c r="C18" s="444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</row>
    <row r="19" spans="1:33" x14ac:dyDescent="0.3">
      <c r="A19" s="446" t="s">
        <v>240</v>
      </c>
      <c r="B19" s="347" t="str">
        <f>IF('MODULE 2.1'!N12=0,"",'MODULE 2.1'!N12)</f>
        <v/>
      </c>
      <c r="C19" s="447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</row>
    <row r="20" spans="1:33" x14ac:dyDescent="0.3">
      <c r="A20" s="445" t="s">
        <v>238</v>
      </c>
      <c r="B20" s="348">
        <f>'MODULE 2.1'!M19</f>
        <v>0</v>
      </c>
      <c r="C20" s="444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</row>
    <row r="21" spans="1:33" x14ac:dyDescent="0.3">
      <c r="A21" s="446" t="s">
        <v>241</v>
      </c>
      <c r="B21" s="347" t="str">
        <f>IF('MODULE 2.1'!N19=0,"",'MODULE 2.1'!N19)</f>
        <v/>
      </c>
      <c r="C21" s="447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</row>
    <row r="22" spans="1:33" x14ac:dyDescent="0.3">
      <c r="A22" s="445" t="s">
        <v>282</v>
      </c>
      <c r="B22" s="346">
        <f>'MODULE 2.1'!M26</f>
        <v>0</v>
      </c>
      <c r="C22" s="444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</row>
    <row r="23" spans="1:33" x14ac:dyDescent="0.3">
      <c r="A23" s="446" t="s">
        <v>278</v>
      </c>
      <c r="B23" s="347" t="str">
        <f>IF('MODULE 2.1'!N26=0,"",'MODULE 2.1'!N26)</f>
        <v/>
      </c>
      <c r="C23" s="447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</row>
    <row r="24" spans="1:33" x14ac:dyDescent="0.3">
      <c r="A24" s="479" t="s">
        <v>207</v>
      </c>
      <c r="B24" s="226"/>
      <c r="C24" s="439" t="str">
        <f>'MODULE 2.2'!E19</f>
        <v/>
      </c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</row>
    <row r="25" spans="1:33" x14ac:dyDescent="0.3">
      <c r="A25" s="480" t="s">
        <v>277</v>
      </c>
      <c r="B25" s="477" t="str">
        <f>'CALC MODULE 2.2'!S4</f>
        <v/>
      </c>
      <c r="C25" s="439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</row>
    <row r="26" spans="1:33" x14ac:dyDescent="0.3">
      <c r="A26" s="583" t="s">
        <v>208</v>
      </c>
      <c r="B26" s="478"/>
      <c r="C26" s="444" t="str">
        <f>'MODUL 2.3'!C19</f>
        <v/>
      </c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</row>
    <row r="27" spans="1:33" x14ac:dyDescent="0.3">
      <c r="A27" s="487" t="s">
        <v>279</v>
      </c>
      <c r="B27" s="488" t="str">
        <f>'CALC MODULE 2.3'!K8</f>
        <v/>
      </c>
      <c r="C27" s="438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</row>
    <row r="28" spans="1:33" x14ac:dyDescent="0.3">
      <c r="A28" s="487" t="s">
        <v>280</v>
      </c>
      <c r="B28" s="488" t="str">
        <f>'CALC MODULE 2.3'!L8</f>
        <v/>
      </c>
      <c r="C28" s="438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</row>
    <row r="29" spans="1:33" x14ac:dyDescent="0.3">
      <c r="A29" s="487" t="s">
        <v>275</v>
      </c>
      <c r="B29" s="488" t="str">
        <f>'CALC MODULE 2.3'!U8</f>
        <v xml:space="preserve"> situations</v>
      </c>
      <c r="C29" s="438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</row>
    <row r="30" spans="1:33" x14ac:dyDescent="0.3">
      <c r="A30" s="490" t="s">
        <v>242</v>
      </c>
      <c r="B30" s="489" t="str">
        <f>'CALC MODULE 2.3'!U13</f>
        <v xml:space="preserve"> situations</v>
      </c>
      <c r="C30" s="447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</row>
    <row r="31" spans="1:33" x14ac:dyDescent="0.3">
      <c r="A31" s="448"/>
      <c r="B31" s="224"/>
      <c r="C31" s="436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</row>
    <row r="32" spans="1:33" x14ac:dyDescent="0.3">
      <c r="A32" s="509" t="s">
        <v>209</v>
      </c>
      <c r="B32" s="510"/>
      <c r="C32" s="511" t="str">
        <f>'MODULE 3'!C19</f>
        <v/>
      </c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</row>
    <row r="33" spans="1:33" x14ac:dyDescent="0.3">
      <c r="A33" s="449" t="s">
        <v>260</v>
      </c>
      <c r="B33" s="221" t="str">
        <f>'CALC MODULE 3'!E2</f>
        <v/>
      </c>
      <c r="C33" s="436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</row>
    <row r="34" spans="1:33" x14ac:dyDescent="0.3">
      <c r="A34" s="450" t="s">
        <v>261</v>
      </c>
      <c r="B34" s="223" t="str">
        <f>'CALC MODULE 3'!F2</f>
        <v/>
      </c>
      <c r="C34" s="451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</row>
    <row r="35" spans="1:33" x14ac:dyDescent="0.3">
      <c r="A35" s="481" t="s">
        <v>210</v>
      </c>
      <c r="B35" s="225"/>
      <c r="C35" s="438" t="str">
        <f>'MODULE 4'!C19</f>
        <v/>
      </c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</row>
    <row r="36" spans="1:33" ht="15" thickBot="1" x14ac:dyDescent="0.35">
      <c r="A36" s="482" t="s">
        <v>211</v>
      </c>
      <c r="B36" s="452"/>
      <c r="C36" s="453" t="str">
        <f>'MODULE 5'!C13</f>
        <v/>
      </c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</row>
    <row r="37" spans="1:33" ht="15" thickTop="1" x14ac:dyDescent="0.3">
      <c r="A37" s="249"/>
      <c r="B37" s="250"/>
      <c r="C37" s="454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</row>
    <row r="38" spans="1:33" x14ac:dyDescent="0.3">
      <c r="A38" s="250" t="str">
        <f>'BASIC DATA'!C3&amp;" "&amp;'BASIC DATA'!C2&amp;" - "&amp;'BASIC DATA'!C5</f>
        <v xml:space="preserve">  - </v>
      </c>
      <c r="B38" s="250"/>
      <c r="C38" s="454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</row>
    <row r="39" spans="1:33" ht="15" thickBot="1" x14ac:dyDescent="0.35">
      <c r="A39" s="246"/>
      <c r="B39" s="247"/>
      <c r="C39" s="248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</row>
    <row r="40" spans="1:33" ht="15" thickTop="1" x14ac:dyDescent="0.3">
      <c r="A40" s="402" t="s">
        <v>276</v>
      </c>
      <c r="B40" s="403">
        <f>'BASIC DATA'!B13</f>
        <v>0</v>
      </c>
      <c r="C40" s="404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</row>
    <row r="41" spans="1:33" x14ac:dyDescent="0.3">
      <c r="A41" s="405"/>
      <c r="B41" s="254"/>
      <c r="C41" s="406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</row>
    <row r="42" spans="1:33" x14ac:dyDescent="0.3">
      <c r="A42" s="407" t="s">
        <v>205</v>
      </c>
      <c r="B42" s="253"/>
      <c r="C42" s="408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</row>
    <row r="43" spans="1:33" x14ac:dyDescent="0.3">
      <c r="A43" s="409"/>
      <c r="B43" s="606" t="s">
        <v>206</v>
      </c>
      <c r="C43" s="607" t="s">
        <v>274</v>
      </c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</row>
    <row r="44" spans="1:33" x14ac:dyDescent="0.3">
      <c r="A44" s="410" t="s">
        <v>156</v>
      </c>
      <c r="B44" s="222" t="str">
        <f>'CALC EXPRESSION (2)'!M5</f>
        <v>behavior, posture, vocalization, gaze, facial-expressions, gestures/manual, signs, photos/images, spoken-language, written-language</v>
      </c>
      <c r="C44" s="411">
        <f>'CLAC RADAR CHART'!C3</f>
        <v>1</v>
      </c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</row>
    <row r="45" spans="1:33" x14ac:dyDescent="0.3">
      <c r="A45" s="409" t="s">
        <v>236</v>
      </c>
      <c r="B45" s="221" t="str">
        <f>'CALC EXPRESSION (2)'!M15</f>
        <v>behavior, posture, vocalization, gaze, facial-expressions, gestures/manual, signs, photos/images, spoken-language, written-language</v>
      </c>
      <c r="C45" s="412">
        <f>'CLAC RADAR CHART'!C4</f>
        <v>1</v>
      </c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</row>
    <row r="46" spans="1:33" x14ac:dyDescent="0.3">
      <c r="A46" s="410" t="s">
        <v>212</v>
      </c>
      <c r="B46" s="222" t="str">
        <f>'CALC EXPRESSION (2)'!M20</f>
        <v>behavior, posture, vocalization, gaze, facial-expressions, gestures/manual, signs, photos/images, spoken-language, written-language</v>
      </c>
      <c r="C46" s="411">
        <f>'CLAC RADAR CHART'!C5</f>
        <v>1</v>
      </c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</row>
    <row r="47" spans="1:33" x14ac:dyDescent="0.3">
      <c r="A47" s="409" t="s">
        <v>161</v>
      </c>
      <c r="B47" s="221" t="str">
        <f>'CALC EXPRESSION (2)'!M26</f>
        <v>behavior, posture, vocalization, gaze, facial-expressions, gestures/manual, signs, photos/images, spoken-language, written-language</v>
      </c>
      <c r="C47" s="412">
        <f>'CLAC RADAR CHART'!C6</f>
        <v>1</v>
      </c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</row>
    <row r="48" spans="1:33" x14ac:dyDescent="0.3">
      <c r="A48" s="410" t="s">
        <v>162</v>
      </c>
      <c r="B48" s="222" t="str">
        <f>'CALC EXPRESSION (2)'!M32</f>
        <v>behavior, posture, vocalization, gaze, facial-expressions, gestures/manual, signs, photos/images, spoken-language, written-language</v>
      </c>
      <c r="C48" s="411">
        <f>'CLAC RADAR CHART'!C7</f>
        <v>1</v>
      </c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</row>
    <row r="49" spans="1:33" x14ac:dyDescent="0.3">
      <c r="A49" s="413" t="s">
        <v>163</v>
      </c>
      <c r="B49" s="223" t="str">
        <f>'CALC EXPRESSION (2)'!M36</f>
        <v>behavior, posture, vocalization, gaze, facial-expressions, gestures/manual, signs, photos/images, spoken-language, written-language</v>
      </c>
      <c r="C49" s="414">
        <f>'CLAC RADAR CHART'!C8</f>
        <v>1</v>
      </c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</row>
    <row r="50" spans="1:33" x14ac:dyDescent="0.3">
      <c r="A50" s="415"/>
      <c r="B50" s="219"/>
      <c r="C50" s="458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</row>
    <row r="51" spans="1:33" x14ac:dyDescent="0.3">
      <c r="A51" s="443" t="s">
        <v>285</v>
      </c>
      <c r="B51" s="220" t="str">
        <f>'CALC MODULE 2.1'!O3</f>
        <v/>
      </c>
      <c r="C51" s="416">
        <f>'MODULE 2.1'!G35</f>
        <v>1</v>
      </c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</row>
    <row r="52" spans="1:33" x14ac:dyDescent="0.3">
      <c r="A52" s="417" t="s">
        <v>281</v>
      </c>
      <c r="B52" s="352">
        <f>'MODULE 2.1'!M6</f>
        <v>0</v>
      </c>
      <c r="C52" s="418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</row>
    <row r="53" spans="1:33" x14ac:dyDescent="0.3">
      <c r="A53" s="419" t="s">
        <v>239</v>
      </c>
      <c r="B53" s="353" t="str">
        <f>IF('MODULE 2.1'!N6=0,"",'MODULE 2.1'!N6)</f>
        <v/>
      </c>
      <c r="C53" s="420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</row>
    <row r="54" spans="1:33" x14ac:dyDescent="0.3">
      <c r="A54" s="417" t="s">
        <v>237</v>
      </c>
      <c r="B54" s="352">
        <f>'MODULE 2.1'!M13</f>
        <v>0</v>
      </c>
      <c r="C54" s="418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</row>
    <row r="55" spans="1:33" x14ac:dyDescent="0.3">
      <c r="A55" s="421" t="s">
        <v>240</v>
      </c>
      <c r="B55" s="354" t="str">
        <f>IF('MODULE 2.1'!N13=0,"",'MODULE 2.1'!N13)</f>
        <v/>
      </c>
      <c r="C55" s="422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5"/>
      <c r="AB55" s="245"/>
      <c r="AC55" s="245"/>
      <c r="AD55" s="245"/>
      <c r="AE55" s="245"/>
      <c r="AF55" s="245"/>
      <c r="AG55" s="245"/>
    </row>
    <row r="56" spans="1:33" x14ac:dyDescent="0.3">
      <c r="A56" s="423" t="s">
        <v>238</v>
      </c>
      <c r="B56" s="220">
        <f>'MODULE 2.1'!M20</f>
        <v>0</v>
      </c>
      <c r="C56" s="411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</row>
    <row r="57" spans="1:33" x14ac:dyDescent="0.3">
      <c r="A57" s="421" t="s">
        <v>241</v>
      </c>
      <c r="B57" s="354" t="str">
        <f>IF('MODULE 2.1'!N20=0,"",'MODULE 2.1'!N20)</f>
        <v/>
      </c>
      <c r="C57" s="411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</row>
    <row r="58" spans="1:33" x14ac:dyDescent="0.3">
      <c r="A58" s="424" t="s">
        <v>282</v>
      </c>
      <c r="B58" s="346">
        <f>'MODULE 2.1'!M27</f>
        <v>0</v>
      </c>
      <c r="C58" s="416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</row>
    <row r="59" spans="1:33" x14ac:dyDescent="0.3">
      <c r="A59" s="421" t="s">
        <v>278</v>
      </c>
      <c r="B59" s="354" t="str">
        <f>IF('MODULE 2.1'!N27=0,"",'MODULE 2.1'!N27)</f>
        <v/>
      </c>
      <c r="C59" s="422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5"/>
      <c r="AE59" s="245"/>
      <c r="AF59" s="245"/>
      <c r="AG59" s="245"/>
    </row>
    <row r="60" spans="1:33" x14ac:dyDescent="0.3">
      <c r="A60" s="491" t="s">
        <v>207</v>
      </c>
      <c r="B60" s="226"/>
      <c r="C60" s="412" t="str">
        <f>'MODULE 2.2'!E20</f>
        <v/>
      </c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</row>
    <row r="61" spans="1:33" x14ac:dyDescent="0.3">
      <c r="A61" s="492" t="s">
        <v>277</v>
      </c>
      <c r="B61" s="477" t="str">
        <f>'CALC MODULE 2.2'!S5</f>
        <v/>
      </c>
      <c r="C61" s="412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</row>
    <row r="62" spans="1:33" x14ac:dyDescent="0.3">
      <c r="A62" s="493" t="s">
        <v>208</v>
      </c>
      <c r="B62" s="478"/>
      <c r="C62" s="416" t="str">
        <f>'MODUL 2.3'!C20</f>
        <v/>
      </c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245"/>
    </row>
    <row r="63" spans="1:33" x14ac:dyDescent="0.3">
      <c r="A63" s="494" t="s">
        <v>279</v>
      </c>
      <c r="B63" s="488" t="str">
        <f>'CALC MODULE 2.3'!K9</f>
        <v/>
      </c>
      <c r="C63" s="411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5"/>
      <c r="AE63" s="245"/>
      <c r="AF63" s="245"/>
      <c r="AG63" s="245"/>
    </row>
    <row r="64" spans="1:33" x14ac:dyDescent="0.3">
      <c r="A64" s="494" t="s">
        <v>280</v>
      </c>
      <c r="B64" s="488" t="str">
        <f>'CALC MODULE 2.3'!L9</f>
        <v/>
      </c>
      <c r="C64" s="411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</row>
    <row r="65" spans="1:33" x14ac:dyDescent="0.3">
      <c r="A65" s="487" t="s">
        <v>275</v>
      </c>
      <c r="B65" s="488" t="str">
        <f>'CALC MODULE 2.3'!U9</f>
        <v xml:space="preserve"> situations</v>
      </c>
      <c r="C65" s="411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</row>
    <row r="66" spans="1:33" x14ac:dyDescent="0.3">
      <c r="A66" s="490" t="s">
        <v>242</v>
      </c>
      <c r="B66" s="489" t="str">
        <f>'CALC MODULE 2.3'!U14</f>
        <v xml:space="preserve"> situations</v>
      </c>
      <c r="C66" s="422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</row>
    <row r="67" spans="1:33" x14ac:dyDescent="0.3">
      <c r="A67" s="456"/>
      <c r="B67" s="457"/>
      <c r="C67" s="458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</row>
    <row r="68" spans="1:33" x14ac:dyDescent="0.3">
      <c r="A68" s="512" t="s">
        <v>209</v>
      </c>
      <c r="B68" s="513"/>
      <c r="C68" s="412" t="str">
        <f>'MODULE 3'!C20</f>
        <v/>
      </c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</row>
    <row r="69" spans="1:33" x14ac:dyDescent="0.3">
      <c r="A69" s="449" t="s">
        <v>260</v>
      </c>
      <c r="B69" s="221" t="str">
        <f>'CALC MODULE 3'!E3</f>
        <v/>
      </c>
      <c r="C69" s="42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</row>
    <row r="70" spans="1:33" x14ac:dyDescent="0.3">
      <c r="A70" s="450" t="s">
        <v>261</v>
      </c>
      <c r="B70" s="228" t="str">
        <f>'CALC MODULE 3'!F3</f>
        <v/>
      </c>
      <c r="C70" s="455"/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</row>
    <row r="71" spans="1:33" x14ac:dyDescent="0.3">
      <c r="A71" s="495" t="s">
        <v>213</v>
      </c>
      <c r="B71" s="225"/>
      <c r="C71" s="411" t="str">
        <f>'MODULE 4'!C20</f>
        <v/>
      </c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</row>
    <row r="72" spans="1:33" ht="15" thickBot="1" x14ac:dyDescent="0.35">
      <c r="A72" s="496" t="s">
        <v>211</v>
      </c>
      <c r="B72" s="426"/>
      <c r="C72" s="427" t="str">
        <f>'MODULE 5'!C14</f>
        <v/>
      </c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45"/>
      <c r="AA72" s="245"/>
      <c r="AB72" s="245"/>
      <c r="AC72" s="245"/>
      <c r="AD72" s="245"/>
      <c r="AE72" s="245"/>
      <c r="AF72" s="245"/>
      <c r="AG72" s="245"/>
    </row>
    <row r="73" spans="1:33" ht="15" thickTop="1" x14ac:dyDescent="0.3">
      <c r="A73" s="249"/>
      <c r="B73" s="250"/>
      <c r="C73" s="251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245"/>
      <c r="X73" s="245"/>
      <c r="Y73" s="245"/>
      <c r="Z73" s="245"/>
      <c r="AA73" s="245"/>
      <c r="AB73" s="245"/>
      <c r="AC73" s="245"/>
      <c r="AD73" s="245"/>
      <c r="AE73" s="245"/>
      <c r="AF73" s="245"/>
      <c r="AG73" s="245"/>
    </row>
    <row r="74" spans="1:33" x14ac:dyDescent="0.3">
      <c r="A74" s="250" t="str">
        <f>'BASIC DATA'!C3&amp;" "&amp;'BASIC DATA'!C2&amp;" - "&amp;'BASIC DATA'!C5</f>
        <v xml:space="preserve">  - </v>
      </c>
      <c r="B74" s="250"/>
      <c r="C74" s="251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</row>
    <row r="75" spans="1:33" ht="15" thickBot="1" x14ac:dyDescent="0.35">
      <c r="A75" s="246"/>
      <c r="B75" s="247"/>
      <c r="C75" s="248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245"/>
      <c r="W75" s="245"/>
      <c r="X75" s="245"/>
      <c r="Y75" s="245"/>
      <c r="Z75" s="245"/>
      <c r="AA75" s="245"/>
      <c r="AB75" s="245"/>
      <c r="AC75" s="245"/>
      <c r="AD75" s="245"/>
      <c r="AE75" s="245"/>
      <c r="AF75" s="245"/>
      <c r="AG75" s="245"/>
    </row>
    <row r="76" spans="1:33" ht="15" thickTop="1" x14ac:dyDescent="0.3">
      <c r="A76" s="378" t="s">
        <v>276</v>
      </c>
      <c r="B76" s="379">
        <f>'BASIC DATA'!B14</f>
        <v>0</v>
      </c>
      <c r="C76" s="380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</row>
    <row r="77" spans="1:33" x14ac:dyDescent="0.3">
      <c r="A77" s="381"/>
      <c r="B77" s="254"/>
      <c r="C77" s="382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  <c r="AF77" s="245"/>
      <c r="AG77" s="245"/>
    </row>
    <row r="78" spans="1:33" x14ac:dyDescent="0.3">
      <c r="A78" s="383" t="s">
        <v>205</v>
      </c>
      <c r="B78" s="253"/>
      <c r="C78" s="384"/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5"/>
      <c r="S78" s="245"/>
      <c r="T78" s="245"/>
      <c r="U78" s="245"/>
      <c r="V78" s="245"/>
      <c r="W78" s="245"/>
      <c r="X78" s="245"/>
      <c r="Y78" s="245"/>
      <c r="Z78" s="245"/>
      <c r="AA78" s="245"/>
      <c r="AB78" s="245"/>
      <c r="AC78" s="245"/>
      <c r="AD78" s="245"/>
      <c r="AE78" s="245"/>
      <c r="AF78" s="245"/>
      <c r="AG78" s="245"/>
    </row>
    <row r="79" spans="1:33" x14ac:dyDescent="0.3">
      <c r="A79" s="385"/>
      <c r="B79" s="606" t="s">
        <v>215</v>
      </c>
      <c r="C79" s="386" t="s">
        <v>274</v>
      </c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S79" s="245"/>
      <c r="T79" s="245"/>
      <c r="U79" s="245"/>
      <c r="V79" s="245"/>
      <c r="W79" s="245"/>
      <c r="X79" s="245"/>
      <c r="Y79" s="245"/>
      <c r="Z79" s="245"/>
      <c r="AA79" s="245"/>
      <c r="AB79" s="245"/>
      <c r="AC79" s="245"/>
      <c r="AD79" s="245"/>
      <c r="AE79" s="245"/>
      <c r="AF79" s="245"/>
      <c r="AG79" s="245"/>
    </row>
    <row r="80" spans="1:33" x14ac:dyDescent="0.3">
      <c r="A80" s="387" t="s">
        <v>156</v>
      </c>
      <c r="B80" s="222" t="str">
        <f>'CALC EXPRESSION (3)'!M5</f>
        <v>behavior, posture, vocalization, gaze, facial-expressions, gestures/manual, signs, photos/images, spoken-language, written-language</v>
      </c>
      <c r="C80" s="388">
        <f>'CLAC RADAR CHART'!D3</f>
        <v>1</v>
      </c>
      <c r="D80" s="245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245"/>
      <c r="X80" s="245"/>
      <c r="Y80" s="245"/>
      <c r="Z80" s="245"/>
      <c r="AA80" s="245"/>
      <c r="AB80" s="245"/>
      <c r="AC80" s="245"/>
      <c r="AD80" s="245"/>
      <c r="AE80" s="245"/>
      <c r="AF80" s="245"/>
      <c r="AG80" s="245"/>
    </row>
    <row r="81" spans="1:33" x14ac:dyDescent="0.3">
      <c r="A81" s="385" t="s">
        <v>236</v>
      </c>
      <c r="B81" s="221" t="str">
        <f>'CALC EXPRESSION (3)'!M15</f>
        <v>behavior, posture, vocalization, gaze, facial-expressions, gestures/manual, signs, photos/images, spoken-language, written-language</v>
      </c>
      <c r="C81" s="389">
        <f>'CLAC RADAR CHART'!D4</f>
        <v>1</v>
      </c>
      <c r="D81" s="245"/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  <c r="R81" s="245"/>
      <c r="S81" s="245"/>
      <c r="T81" s="245"/>
      <c r="U81" s="245"/>
      <c r="V81" s="245"/>
      <c r="W81" s="245"/>
      <c r="X81" s="245"/>
      <c r="Y81" s="245"/>
      <c r="Z81" s="245"/>
      <c r="AA81" s="245"/>
      <c r="AB81" s="245"/>
      <c r="AC81" s="245"/>
      <c r="AD81" s="245"/>
      <c r="AE81" s="245"/>
      <c r="AF81" s="245"/>
      <c r="AG81" s="245"/>
    </row>
    <row r="82" spans="1:33" x14ac:dyDescent="0.3">
      <c r="A82" s="387" t="s">
        <v>212</v>
      </c>
      <c r="B82" s="222" t="str">
        <f>'CALC EXPRESSION (3)'!M20</f>
        <v>behavior, posture, vocalization, gaze, facial-expressions, gestures/manual, signs, photos/images, spoken-language, written-language</v>
      </c>
      <c r="C82" s="388">
        <f>'CLAC RADAR CHART'!D5</f>
        <v>1</v>
      </c>
      <c r="D82" s="245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245"/>
      <c r="S82" s="245"/>
      <c r="T82" s="245"/>
      <c r="U82" s="245"/>
      <c r="V82" s="245"/>
      <c r="W82" s="245"/>
      <c r="X82" s="245"/>
      <c r="Y82" s="245"/>
      <c r="Z82" s="245"/>
      <c r="AA82" s="245"/>
      <c r="AB82" s="245"/>
      <c r="AC82" s="245"/>
      <c r="AD82" s="245"/>
      <c r="AE82" s="245"/>
      <c r="AF82" s="245"/>
      <c r="AG82" s="245"/>
    </row>
    <row r="83" spans="1:33" x14ac:dyDescent="0.3">
      <c r="A83" s="385" t="s">
        <v>161</v>
      </c>
      <c r="B83" s="221" t="str">
        <f>'CALC EXPRESSION (3)'!M26</f>
        <v>behavior, posture, vocalization, gaze, facial-expressions, gestures/manual, signs, photos/images, spoken-language, written-language</v>
      </c>
      <c r="C83" s="389">
        <f>'CLAC RADAR CHART'!D6</f>
        <v>1</v>
      </c>
      <c r="D83" s="245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  <c r="AF83" s="245"/>
      <c r="AG83" s="245"/>
    </row>
    <row r="84" spans="1:33" x14ac:dyDescent="0.3">
      <c r="A84" s="387" t="s">
        <v>162</v>
      </c>
      <c r="B84" s="222" t="str">
        <f>'CALC EXPRESSION (3)'!M32</f>
        <v>behavior, posture, vocalization, gaze, facial-expressions, gestures/manual, signs, photos/images, spoken-language, written-language</v>
      </c>
      <c r="C84" s="388">
        <f>'CLAC RADAR CHART'!D7</f>
        <v>1</v>
      </c>
      <c r="D84" s="245"/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  <c r="R84" s="245"/>
      <c r="S84" s="245"/>
      <c r="T84" s="245"/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  <c r="AF84" s="245"/>
      <c r="AG84" s="245"/>
    </row>
    <row r="85" spans="1:33" x14ac:dyDescent="0.3">
      <c r="A85" s="390" t="s">
        <v>214</v>
      </c>
      <c r="B85" s="223" t="str">
        <f>'CALC EXPRESSION (3)'!M36</f>
        <v>behavior, posture, vocalization, gaze, facial-expressions, gestures/manual, signs, photos/images, spoken-language, written-language</v>
      </c>
      <c r="C85" s="391">
        <f>'CLAC RADAR CHART'!D8</f>
        <v>1</v>
      </c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</row>
    <row r="86" spans="1:33" x14ac:dyDescent="0.3">
      <c r="A86" s="392"/>
      <c r="B86" s="219"/>
      <c r="C86" s="608"/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5"/>
      <c r="W86" s="245"/>
      <c r="X86" s="245"/>
      <c r="Y86" s="245"/>
      <c r="Z86" s="245"/>
      <c r="AA86" s="245"/>
      <c r="AB86" s="245"/>
      <c r="AC86" s="245"/>
      <c r="AD86" s="245"/>
      <c r="AE86" s="245"/>
      <c r="AF86" s="245"/>
      <c r="AG86" s="245"/>
    </row>
    <row r="87" spans="1:33" x14ac:dyDescent="0.3">
      <c r="A87" s="443" t="s">
        <v>285</v>
      </c>
      <c r="B87" s="220" t="str">
        <f>'CALC MODULE 2.1'!O4</f>
        <v/>
      </c>
      <c r="C87" s="393">
        <f>'MODULE 2.1'!G36</f>
        <v>1</v>
      </c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5"/>
      <c r="R87" s="245"/>
      <c r="S87" s="245"/>
      <c r="T87" s="245"/>
      <c r="U87" s="245"/>
      <c r="V87" s="245"/>
      <c r="W87" s="245"/>
      <c r="X87" s="245"/>
      <c r="Y87" s="245"/>
      <c r="Z87" s="245"/>
      <c r="AA87" s="245"/>
      <c r="AB87" s="245"/>
      <c r="AC87" s="245"/>
      <c r="AD87" s="245"/>
      <c r="AE87" s="245"/>
      <c r="AF87" s="245"/>
      <c r="AG87" s="245"/>
    </row>
    <row r="88" spans="1:33" x14ac:dyDescent="0.3">
      <c r="A88" s="394" t="s">
        <v>281</v>
      </c>
      <c r="B88" s="346">
        <f>'MODULE 2.1'!M7</f>
        <v>0</v>
      </c>
      <c r="C88" s="393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245"/>
    </row>
    <row r="89" spans="1:33" x14ac:dyDescent="0.3">
      <c r="A89" s="395" t="s">
        <v>239</v>
      </c>
      <c r="B89" s="354" t="str">
        <f>IF('MODULE 2.1'!N7=0,"",'MODULE 2.1'!N7)</f>
        <v/>
      </c>
      <c r="C89" s="396"/>
      <c r="D89" s="245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245"/>
      <c r="R89" s="245"/>
      <c r="S89" s="245"/>
      <c r="T89" s="245"/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  <c r="AF89" s="245"/>
      <c r="AG89" s="245"/>
    </row>
    <row r="90" spans="1:33" x14ac:dyDescent="0.3">
      <c r="A90" s="394" t="s">
        <v>237</v>
      </c>
      <c r="B90" s="346">
        <f>'MODULE 2.1'!M14</f>
        <v>0</v>
      </c>
      <c r="C90" s="393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245"/>
      <c r="R90" s="245"/>
      <c r="S90" s="245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  <c r="AF90" s="245"/>
      <c r="AG90" s="245"/>
    </row>
    <row r="91" spans="1:33" x14ac:dyDescent="0.3">
      <c r="A91" s="395" t="s">
        <v>240</v>
      </c>
      <c r="B91" s="354" t="str">
        <f>IF('MODULE 2.1'!N14=0,"",'MODULE 2.1'!N14)</f>
        <v/>
      </c>
      <c r="C91" s="396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  <c r="R91" s="245"/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  <c r="AF91" s="245"/>
      <c r="AG91" s="245"/>
    </row>
    <row r="92" spans="1:33" x14ac:dyDescent="0.3">
      <c r="A92" s="397" t="s">
        <v>238</v>
      </c>
      <c r="B92" s="220">
        <f>'MODULE 2.1'!M21</f>
        <v>0</v>
      </c>
      <c r="C92" s="393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</row>
    <row r="93" spans="1:33" x14ac:dyDescent="0.3">
      <c r="A93" s="395" t="s">
        <v>241</v>
      </c>
      <c r="B93" s="354" t="str">
        <f>IF('MODULE 2.1'!N21=0,"",'MODULE 2.1'!N21)</f>
        <v/>
      </c>
      <c r="C93" s="396"/>
      <c r="D93" s="245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  <c r="P93" s="245"/>
      <c r="Q93" s="245"/>
      <c r="R93" s="245"/>
      <c r="S93" s="245"/>
      <c r="T93" s="245"/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  <c r="AF93" s="245"/>
      <c r="AG93" s="245"/>
    </row>
    <row r="94" spans="1:33" x14ac:dyDescent="0.3">
      <c r="A94" s="394" t="s">
        <v>282</v>
      </c>
      <c r="B94" s="346">
        <f>'MODULE 2.1'!M28</f>
        <v>0</v>
      </c>
      <c r="C94" s="393"/>
      <c r="D94" s="245"/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  <c r="P94" s="245"/>
      <c r="Q94" s="245"/>
      <c r="R94" s="245"/>
      <c r="S94" s="245"/>
      <c r="T94" s="245"/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  <c r="AF94" s="245"/>
      <c r="AG94" s="245"/>
    </row>
    <row r="95" spans="1:33" x14ac:dyDescent="0.3">
      <c r="A95" s="395" t="s">
        <v>278</v>
      </c>
      <c r="B95" s="354" t="str">
        <f>IF('MODULE 2.1'!N28=0,"",'MODULE 2.1'!N28)</f>
        <v/>
      </c>
      <c r="C95" s="396"/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5"/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245"/>
      <c r="AD95" s="245"/>
      <c r="AE95" s="245"/>
      <c r="AF95" s="245"/>
      <c r="AG95" s="245"/>
    </row>
    <row r="96" spans="1:33" x14ac:dyDescent="0.3">
      <c r="A96" s="497" t="s">
        <v>207</v>
      </c>
      <c r="B96" s="226"/>
      <c r="C96" s="389" t="str">
        <f>'MODULE 2.2'!E21</f>
        <v/>
      </c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5"/>
      <c r="Q96" s="245"/>
      <c r="R96" s="245"/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  <c r="AF96" s="245"/>
      <c r="AG96" s="245"/>
    </row>
    <row r="97" spans="1:33" x14ac:dyDescent="0.3">
      <c r="A97" s="498" t="s">
        <v>277</v>
      </c>
      <c r="B97" s="477" t="str">
        <f>'CALC MODULE 2.2'!S6</f>
        <v/>
      </c>
      <c r="C97" s="389"/>
      <c r="D97" s="245"/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5"/>
      <c r="Q97" s="245"/>
      <c r="R97" s="245"/>
      <c r="S97" s="245"/>
      <c r="T97" s="245"/>
      <c r="U97" s="245"/>
      <c r="V97" s="245"/>
      <c r="W97" s="245"/>
      <c r="X97" s="245"/>
      <c r="Y97" s="245"/>
      <c r="Z97" s="245"/>
      <c r="AA97" s="245"/>
      <c r="AB97" s="245"/>
      <c r="AC97" s="245"/>
      <c r="AD97" s="245"/>
      <c r="AE97" s="245"/>
      <c r="AF97" s="245"/>
      <c r="AG97" s="245"/>
    </row>
    <row r="98" spans="1:33" x14ac:dyDescent="0.3">
      <c r="A98" s="507" t="s">
        <v>208</v>
      </c>
      <c r="B98" s="478"/>
      <c r="C98" s="393" t="str">
        <f>'MODUL 2.3'!C21</f>
        <v/>
      </c>
      <c r="D98" s="245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  <c r="R98" s="245"/>
      <c r="S98" s="245"/>
      <c r="T98" s="245"/>
      <c r="U98" s="245"/>
      <c r="V98" s="245"/>
      <c r="W98" s="245"/>
      <c r="X98" s="245"/>
      <c r="Y98" s="245"/>
      <c r="Z98" s="245"/>
      <c r="AA98" s="245"/>
      <c r="AB98" s="245"/>
      <c r="AC98" s="245"/>
      <c r="AD98" s="245"/>
      <c r="AE98" s="245"/>
      <c r="AF98" s="245"/>
      <c r="AG98" s="245"/>
    </row>
    <row r="99" spans="1:33" x14ac:dyDescent="0.3">
      <c r="A99" s="499" t="s">
        <v>279</v>
      </c>
      <c r="B99" s="488" t="str">
        <f>'CALC MODULE 2.3'!K10</f>
        <v/>
      </c>
      <c r="C99" s="388"/>
      <c r="D99" s="245"/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  <c r="P99" s="245"/>
      <c r="Q99" s="245"/>
      <c r="R99" s="245"/>
      <c r="S99" s="245"/>
      <c r="T99" s="245"/>
      <c r="U99" s="245"/>
      <c r="V99" s="245"/>
      <c r="W99" s="245"/>
      <c r="X99" s="245"/>
      <c r="Y99" s="245"/>
      <c r="Z99" s="245"/>
      <c r="AA99" s="245"/>
      <c r="AB99" s="245"/>
      <c r="AC99" s="245"/>
      <c r="AD99" s="245"/>
      <c r="AE99" s="245"/>
      <c r="AF99" s="245"/>
      <c r="AG99" s="245"/>
    </row>
    <row r="100" spans="1:33" x14ac:dyDescent="0.3">
      <c r="A100" s="499" t="s">
        <v>280</v>
      </c>
      <c r="B100" s="488" t="str">
        <f>'CALC MODULE 2.3'!L10</f>
        <v/>
      </c>
      <c r="C100" s="388"/>
      <c r="D100" s="245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  <c r="R100" s="245"/>
      <c r="S100" s="245"/>
      <c r="T100" s="245"/>
      <c r="U100" s="245"/>
      <c r="V100" s="245"/>
      <c r="W100" s="245"/>
      <c r="X100" s="245"/>
      <c r="Y100" s="245"/>
      <c r="Z100" s="245"/>
      <c r="AA100" s="245"/>
      <c r="AB100" s="245"/>
      <c r="AC100" s="245"/>
      <c r="AD100" s="245"/>
      <c r="AE100" s="245"/>
      <c r="AF100" s="245"/>
      <c r="AG100" s="245"/>
    </row>
    <row r="101" spans="1:33" x14ac:dyDescent="0.3">
      <c r="A101" s="487" t="s">
        <v>275</v>
      </c>
      <c r="B101" s="488" t="str">
        <f>'CALC MODULE 2.3'!U10</f>
        <v xml:space="preserve"> situations</v>
      </c>
      <c r="C101" s="388"/>
      <c r="D101" s="245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  <c r="R101" s="245"/>
      <c r="S101" s="245"/>
      <c r="T101" s="245"/>
      <c r="U101" s="245"/>
      <c r="V101" s="245"/>
      <c r="W101" s="245"/>
      <c r="X101" s="245"/>
      <c r="Y101" s="245"/>
      <c r="Z101" s="245"/>
      <c r="AA101" s="245"/>
      <c r="AB101" s="245"/>
      <c r="AC101" s="245"/>
      <c r="AD101" s="245"/>
      <c r="AE101" s="245"/>
      <c r="AF101" s="245"/>
      <c r="AG101" s="245"/>
    </row>
    <row r="102" spans="1:33" x14ac:dyDescent="0.3">
      <c r="A102" s="490" t="s">
        <v>242</v>
      </c>
      <c r="B102" s="489" t="str">
        <f>'CALC MODULE 2.3'!U15</f>
        <v xml:space="preserve"> situations</v>
      </c>
      <c r="C102" s="396"/>
      <c r="D102" s="245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  <c r="R102" s="245"/>
      <c r="S102" s="245"/>
      <c r="T102" s="245"/>
      <c r="U102" s="245"/>
      <c r="V102" s="245"/>
      <c r="W102" s="245"/>
      <c r="X102" s="245"/>
      <c r="Y102" s="245"/>
      <c r="Z102" s="245"/>
      <c r="AA102" s="245"/>
      <c r="AB102" s="245"/>
      <c r="AC102" s="245"/>
      <c r="AD102" s="245"/>
      <c r="AE102" s="245"/>
      <c r="AF102" s="245"/>
      <c r="AG102" s="245"/>
    </row>
    <row r="103" spans="1:33" x14ac:dyDescent="0.3">
      <c r="A103" s="398"/>
      <c r="B103" s="224"/>
      <c r="C103" s="386"/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  <c r="S103" s="245"/>
      <c r="T103" s="245"/>
      <c r="U103" s="245"/>
      <c r="V103" s="245"/>
      <c r="W103" s="245"/>
      <c r="X103" s="245"/>
      <c r="Y103" s="245"/>
      <c r="Z103" s="245"/>
      <c r="AA103" s="245"/>
      <c r="AB103" s="245"/>
      <c r="AC103" s="245"/>
      <c r="AD103" s="245"/>
      <c r="AE103" s="245"/>
      <c r="AF103" s="245"/>
      <c r="AG103" s="245"/>
    </row>
    <row r="104" spans="1:33" x14ac:dyDescent="0.3">
      <c r="A104" s="514" t="s">
        <v>209</v>
      </c>
      <c r="B104" s="510"/>
      <c r="C104" s="515" t="str">
        <f>'MODULE 3'!C21</f>
        <v/>
      </c>
      <c r="D104" s="245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5"/>
      <c r="P104" s="245"/>
      <c r="Q104" s="245"/>
      <c r="R104" s="245"/>
      <c r="S104" s="245"/>
      <c r="T104" s="245"/>
      <c r="U104" s="245"/>
      <c r="V104" s="245"/>
      <c r="W104" s="245"/>
      <c r="X104" s="245"/>
      <c r="Y104" s="245"/>
      <c r="Z104" s="245"/>
      <c r="AA104" s="245"/>
      <c r="AB104" s="245"/>
      <c r="AC104" s="245"/>
      <c r="AD104" s="245"/>
      <c r="AE104" s="245"/>
      <c r="AF104" s="245"/>
      <c r="AG104" s="245"/>
    </row>
    <row r="105" spans="1:33" x14ac:dyDescent="0.3">
      <c r="A105" s="449" t="s">
        <v>260</v>
      </c>
      <c r="B105" s="221" t="str">
        <f>'CALC MODULE 3'!E4</f>
        <v/>
      </c>
      <c r="C105" s="386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S105" s="245"/>
      <c r="T105" s="245"/>
      <c r="U105" s="245"/>
      <c r="V105" s="245"/>
      <c r="W105" s="245"/>
      <c r="X105" s="245"/>
      <c r="Y105" s="245"/>
      <c r="Z105" s="245"/>
      <c r="AA105" s="245"/>
      <c r="AB105" s="245"/>
      <c r="AC105" s="245"/>
      <c r="AD105" s="245"/>
      <c r="AE105" s="245"/>
      <c r="AF105" s="245"/>
      <c r="AG105" s="245"/>
    </row>
    <row r="106" spans="1:33" x14ac:dyDescent="0.3">
      <c r="A106" s="450" t="s">
        <v>261</v>
      </c>
      <c r="B106" s="228" t="str">
        <f>'CALC MODULE 3'!F4</f>
        <v/>
      </c>
      <c r="C106" s="399"/>
      <c r="D106" s="245"/>
      <c r="E106" s="245"/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  <c r="R106" s="245"/>
      <c r="S106" s="245"/>
      <c r="T106" s="245"/>
      <c r="U106" s="245"/>
      <c r="V106" s="245"/>
      <c r="W106" s="245"/>
      <c r="X106" s="245"/>
      <c r="Y106" s="245"/>
      <c r="Z106" s="245"/>
      <c r="AA106" s="245"/>
      <c r="AB106" s="245"/>
      <c r="AC106" s="245"/>
      <c r="AD106" s="245"/>
      <c r="AE106" s="245"/>
      <c r="AF106" s="245"/>
      <c r="AG106" s="245"/>
    </row>
    <row r="107" spans="1:33" x14ac:dyDescent="0.3">
      <c r="A107" s="500" t="s">
        <v>210</v>
      </c>
      <c r="B107" s="225"/>
      <c r="C107" s="388" t="str">
        <f>'MODULE 4'!C21</f>
        <v/>
      </c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  <c r="R107" s="245"/>
      <c r="S107" s="245"/>
      <c r="T107" s="245"/>
      <c r="U107" s="245"/>
      <c r="V107" s="245"/>
      <c r="W107" s="245"/>
      <c r="X107" s="245"/>
      <c r="Y107" s="245"/>
      <c r="Z107" s="245"/>
      <c r="AA107" s="245"/>
      <c r="AB107" s="245"/>
      <c r="AC107" s="245"/>
      <c r="AD107" s="245"/>
      <c r="AE107" s="245"/>
      <c r="AF107" s="245"/>
      <c r="AG107" s="245"/>
    </row>
    <row r="108" spans="1:33" ht="15" thickBot="1" x14ac:dyDescent="0.35">
      <c r="A108" s="501" t="s">
        <v>211</v>
      </c>
      <c r="B108" s="400"/>
      <c r="C108" s="401" t="str">
        <f>'MODULE 5'!C15</f>
        <v/>
      </c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  <c r="R108" s="245"/>
      <c r="S108" s="245"/>
      <c r="T108" s="245"/>
      <c r="U108" s="245"/>
      <c r="V108" s="245"/>
      <c r="W108" s="245"/>
      <c r="X108" s="245"/>
      <c r="Y108" s="245"/>
      <c r="Z108" s="245"/>
      <c r="AA108" s="245"/>
      <c r="AB108" s="245"/>
      <c r="AC108" s="245"/>
      <c r="AD108" s="245"/>
      <c r="AE108" s="245"/>
      <c r="AF108" s="245"/>
      <c r="AG108" s="245"/>
    </row>
    <row r="109" spans="1:33" ht="15" thickTop="1" x14ac:dyDescent="0.3">
      <c r="A109" s="249"/>
      <c r="B109" s="250"/>
      <c r="C109" s="454"/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  <c r="R109" s="245"/>
      <c r="S109" s="245"/>
      <c r="T109" s="245"/>
      <c r="U109" s="245"/>
      <c r="V109" s="245"/>
      <c r="W109" s="245"/>
      <c r="X109" s="245"/>
      <c r="Y109" s="245"/>
      <c r="Z109" s="245"/>
      <c r="AA109" s="245"/>
      <c r="AB109" s="245"/>
      <c r="AC109" s="245"/>
      <c r="AD109" s="245"/>
      <c r="AE109" s="245"/>
      <c r="AF109" s="245"/>
      <c r="AG109" s="245"/>
    </row>
    <row r="110" spans="1:33" x14ac:dyDescent="0.3">
      <c r="A110" s="250" t="str">
        <f>'BASIC DATA'!C3&amp;" "&amp;'BASIC DATA'!C2&amp;" - "&amp;'BASIC DATA'!C5</f>
        <v xml:space="preserve">  - </v>
      </c>
      <c r="B110" s="250"/>
      <c r="C110" s="454"/>
      <c r="D110" s="245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  <c r="R110" s="245"/>
      <c r="S110" s="245"/>
      <c r="T110" s="245"/>
      <c r="U110" s="245"/>
      <c r="V110" s="245"/>
      <c r="W110" s="245"/>
      <c r="X110" s="245"/>
      <c r="Y110" s="245"/>
      <c r="Z110" s="245"/>
      <c r="AA110" s="245"/>
      <c r="AB110" s="245"/>
      <c r="AC110" s="245"/>
      <c r="AD110" s="245"/>
      <c r="AE110" s="245"/>
      <c r="AF110" s="245"/>
      <c r="AG110" s="245"/>
    </row>
    <row r="111" spans="1:33" ht="15" thickBot="1" x14ac:dyDescent="0.35">
      <c r="A111" s="246"/>
      <c r="B111" s="247"/>
      <c r="C111" s="248"/>
      <c r="D111" s="245"/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245"/>
      <c r="P111" s="245"/>
      <c r="Q111" s="245"/>
      <c r="R111" s="245"/>
      <c r="S111" s="245"/>
      <c r="T111" s="245"/>
      <c r="U111" s="245"/>
      <c r="V111" s="245"/>
      <c r="W111" s="245"/>
      <c r="X111" s="245"/>
      <c r="Y111" s="245"/>
      <c r="Z111" s="245"/>
      <c r="AA111" s="245"/>
      <c r="AB111" s="245"/>
      <c r="AC111" s="245"/>
      <c r="AD111" s="245"/>
      <c r="AE111" s="245"/>
      <c r="AF111" s="245"/>
      <c r="AG111" s="245"/>
    </row>
    <row r="112" spans="1:33" ht="15" thickTop="1" x14ac:dyDescent="0.3">
      <c r="A112" s="355" t="s">
        <v>276</v>
      </c>
      <c r="B112" s="356">
        <f>'BASIC DATA'!B15</f>
        <v>0</v>
      </c>
      <c r="C112" s="357"/>
      <c r="D112" s="245"/>
      <c r="E112" s="245"/>
      <c r="F112" s="245"/>
      <c r="G112" s="245"/>
      <c r="H112" s="245"/>
      <c r="I112" s="245"/>
      <c r="J112" s="245"/>
      <c r="K112" s="245"/>
      <c r="L112" s="245"/>
      <c r="M112" s="245"/>
      <c r="N112" s="245"/>
      <c r="O112" s="245"/>
      <c r="P112" s="245"/>
      <c r="Q112" s="245"/>
      <c r="R112" s="245"/>
      <c r="S112" s="245"/>
      <c r="T112" s="245"/>
      <c r="U112" s="245"/>
      <c r="V112" s="245"/>
      <c r="W112" s="245"/>
      <c r="X112" s="245"/>
      <c r="Y112" s="245"/>
      <c r="Z112" s="245"/>
      <c r="AA112" s="245"/>
      <c r="AB112" s="245"/>
      <c r="AC112" s="245"/>
      <c r="AD112" s="245"/>
      <c r="AE112" s="245"/>
      <c r="AF112" s="245"/>
      <c r="AG112" s="245"/>
    </row>
    <row r="113" spans="1:33" x14ac:dyDescent="0.3">
      <c r="A113" s="358"/>
      <c r="B113" s="254"/>
      <c r="C113" s="359"/>
      <c r="D113" s="245"/>
      <c r="E113" s="245"/>
      <c r="F113" s="245"/>
      <c r="G113" s="245"/>
      <c r="H113" s="245"/>
      <c r="I113" s="245"/>
      <c r="J113" s="245"/>
      <c r="K113" s="245"/>
      <c r="L113" s="245"/>
      <c r="M113" s="245"/>
      <c r="N113" s="245"/>
      <c r="O113" s="245"/>
      <c r="P113" s="245"/>
      <c r="Q113" s="245"/>
      <c r="R113" s="245"/>
      <c r="S113" s="245"/>
      <c r="T113" s="245"/>
      <c r="U113" s="245"/>
      <c r="V113" s="245"/>
      <c r="W113" s="245"/>
      <c r="X113" s="245"/>
      <c r="Y113" s="245"/>
      <c r="Z113" s="245"/>
      <c r="AA113" s="245"/>
      <c r="AB113" s="245"/>
      <c r="AC113" s="245"/>
      <c r="AD113" s="245"/>
      <c r="AE113" s="245"/>
      <c r="AF113" s="245"/>
      <c r="AG113" s="245"/>
    </row>
    <row r="114" spans="1:33" x14ac:dyDescent="0.3">
      <c r="A114" s="360" t="s">
        <v>205</v>
      </c>
      <c r="B114" s="253"/>
      <c r="C114" s="361"/>
      <c r="D114" s="245"/>
      <c r="E114" s="245"/>
      <c r="F114" s="245"/>
      <c r="G114" s="245"/>
      <c r="H114" s="245"/>
      <c r="I114" s="245"/>
      <c r="J114" s="245"/>
      <c r="K114" s="245"/>
      <c r="L114" s="245"/>
      <c r="M114" s="245"/>
      <c r="N114" s="245"/>
      <c r="O114" s="245"/>
      <c r="P114" s="245"/>
      <c r="Q114" s="245"/>
      <c r="R114" s="245"/>
      <c r="S114" s="245"/>
      <c r="T114" s="245"/>
      <c r="U114" s="245"/>
      <c r="V114" s="245"/>
      <c r="W114" s="245"/>
      <c r="X114" s="245"/>
      <c r="Y114" s="245"/>
      <c r="Z114" s="245"/>
      <c r="AA114" s="245"/>
      <c r="AB114" s="245"/>
      <c r="AC114" s="245"/>
      <c r="AD114" s="245"/>
      <c r="AE114" s="245"/>
      <c r="AF114" s="245"/>
      <c r="AG114" s="245"/>
    </row>
    <row r="115" spans="1:33" x14ac:dyDescent="0.3">
      <c r="A115" s="362"/>
      <c r="B115" s="606" t="s">
        <v>215</v>
      </c>
      <c r="C115" s="363" t="s">
        <v>274</v>
      </c>
      <c r="D115" s="245"/>
      <c r="E115" s="245"/>
      <c r="F115" s="245"/>
      <c r="G115" s="245"/>
      <c r="H115" s="245"/>
      <c r="I115" s="245"/>
      <c r="J115" s="245"/>
      <c r="K115" s="245"/>
      <c r="L115" s="245"/>
      <c r="M115" s="245"/>
      <c r="N115" s="245"/>
      <c r="O115" s="245"/>
      <c r="P115" s="245"/>
      <c r="Q115" s="245"/>
      <c r="R115" s="245"/>
      <c r="S115" s="245"/>
      <c r="T115" s="245"/>
      <c r="U115" s="245"/>
      <c r="V115" s="245"/>
      <c r="W115" s="245"/>
      <c r="X115" s="245"/>
      <c r="Y115" s="245"/>
      <c r="Z115" s="245"/>
      <c r="AA115" s="245"/>
      <c r="AB115" s="245"/>
      <c r="AC115" s="245"/>
      <c r="AD115" s="245"/>
      <c r="AE115" s="245"/>
      <c r="AF115" s="245"/>
      <c r="AG115" s="245"/>
    </row>
    <row r="116" spans="1:33" x14ac:dyDescent="0.3">
      <c r="A116" s="364" t="s">
        <v>156</v>
      </c>
      <c r="B116" s="222" t="str">
        <f>'CALC EXPRESSION (4)'!M5</f>
        <v>behavior, posture, vocalization, gaze, facial-expressions, gestures/manual, signs, photos/images, spoken-language, written-language</v>
      </c>
      <c r="C116" s="365">
        <f>'CLAC RADAR CHART'!E3</f>
        <v>1</v>
      </c>
      <c r="D116" s="245"/>
      <c r="E116" s="245"/>
      <c r="F116" s="245"/>
      <c r="G116" s="245"/>
      <c r="H116" s="245"/>
      <c r="I116" s="245"/>
      <c r="J116" s="245"/>
      <c r="K116" s="245"/>
      <c r="L116" s="245"/>
      <c r="M116" s="245"/>
      <c r="N116" s="245"/>
      <c r="O116" s="245"/>
      <c r="P116" s="245"/>
      <c r="Q116" s="245"/>
      <c r="R116" s="245"/>
      <c r="S116" s="245"/>
      <c r="T116" s="245"/>
      <c r="U116" s="245"/>
      <c r="V116" s="245"/>
      <c r="W116" s="245"/>
      <c r="X116" s="245"/>
      <c r="Y116" s="245"/>
      <c r="Z116" s="245"/>
      <c r="AA116" s="245"/>
      <c r="AB116" s="245"/>
      <c r="AC116" s="245"/>
      <c r="AD116" s="245"/>
      <c r="AE116" s="245"/>
      <c r="AF116" s="245"/>
      <c r="AG116" s="245"/>
    </row>
    <row r="117" spans="1:33" x14ac:dyDescent="0.3">
      <c r="A117" s="362" t="s">
        <v>236</v>
      </c>
      <c r="B117" s="221" t="str">
        <f>'CALC EXPRESSION (4)'!M15</f>
        <v>behavior, posture, vocalization, gaze, facial-expressions, gestures/manual, signs, photos/images, spoken-language, written-language</v>
      </c>
      <c r="C117" s="366">
        <f>'CLAC RADAR CHART'!E4</f>
        <v>1</v>
      </c>
      <c r="D117" s="245"/>
      <c r="E117" s="245"/>
      <c r="F117" s="245"/>
      <c r="G117" s="245"/>
      <c r="H117" s="245"/>
      <c r="I117" s="245"/>
      <c r="J117" s="245"/>
      <c r="K117" s="245"/>
      <c r="L117" s="245"/>
      <c r="M117" s="245"/>
      <c r="N117" s="245"/>
      <c r="O117" s="245"/>
      <c r="P117" s="245"/>
      <c r="Q117" s="245"/>
      <c r="R117" s="245"/>
      <c r="S117" s="245"/>
      <c r="T117" s="245"/>
      <c r="U117" s="245"/>
      <c r="V117" s="245"/>
      <c r="W117" s="245"/>
      <c r="X117" s="245"/>
      <c r="Y117" s="245"/>
      <c r="Z117" s="245"/>
      <c r="AA117" s="245"/>
      <c r="AB117" s="245"/>
      <c r="AC117" s="245"/>
      <c r="AD117" s="245"/>
      <c r="AE117" s="245"/>
      <c r="AF117" s="245"/>
      <c r="AG117" s="245"/>
    </row>
    <row r="118" spans="1:33" x14ac:dyDescent="0.3">
      <c r="A118" s="364" t="s">
        <v>212</v>
      </c>
      <c r="B118" s="222" t="str">
        <f>'CALC EXPRESSION (4)'!M20</f>
        <v>behavior, posture, vocalization, gaze, facial-expressions, gestures/manual, signs, photos/images, spoken-language, written-language</v>
      </c>
      <c r="C118" s="365">
        <f>'CLAC RADAR CHART'!E5</f>
        <v>1</v>
      </c>
      <c r="D118" s="245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245"/>
      <c r="P118" s="245"/>
      <c r="Q118" s="245"/>
      <c r="R118" s="245"/>
      <c r="S118" s="245"/>
      <c r="T118" s="245"/>
      <c r="U118" s="245"/>
      <c r="V118" s="245"/>
      <c r="W118" s="245"/>
      <c r="X118" s="245"/>
      <c r="Y118" s="245"/>
      <c r="Z118" s="245"/>
      <c r="AA118" s="245"/>
      <c r="AB118" s="245"/>
      <c r="AC118" s="245"/>
      <c r="AD118" s="245"/>
      <c r="AE118" s="245"/>
      <c r="AF118" s="245"/>
      <c r="AG118" s="245"/>
    </row>
    <row r="119" spans="1:33" x14ac:dyDescent="0.3">
      <c r="A119" s="362" t="s">
        <v>161</v>
      </c>
      <c r="B119" s="221" t="str">
        <f>'CALC EXPRESSION (4)'!M26</f>
        <v>behavior, posture, vocalization, gaze, facial-expressions, gestures/manual, signs, photos/images, spoken-language, written-language</v>
      </c>
      <c r="C119" s="366">
        <f>'CLAC RADAR CHART'!E6</f>
        <v>1</v>
      </c>
      <c r="D119" s="245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245"/>
      <c r="P119" s="245"/>
      <c r="Q119" s="245"/>
      <c r="R119" s="245"/>
      <c r="S119" s="245"/>
      <c r="T119" s="245"/>
      <c r="U119" s="245"/>
      <c r="V119" s="245"/>
      <c r="W119" s="245"/>
      <c r="X119" s="245"/>
      <c r="Y119" s="245"/>
      <c r="Z119" s="245"/>
      <c r="AA119" s="245"/>
      <c r="AB119" s="245"/>
      <c r="AC119" s="245"/>
      <c r="AD119" s="245"/>
      <c r="AE119" s="245"/>
      <c r="AF119" s="245"/>
      <c r="AG119" s="245"/>
    </row>
    <row r="120" spans="1:33" x14ac:dyDescent="0.3">
      <c r="A120" s="364" t="s">
        <v>162</v>
      </c>
      <c r="B120" s="222" t="str">
        <f>'CALC EXPRESSION (4)'!M32</f>
        <v>behavior, posture, vocalization, gaze, facial-expressions, gestures/manual, signs, photos/images, spoken-language, written-language</v>
      </c>
      <c r="C120" s="365">
        <f>'CLAC RADAR CHART'!E7</f>
        <v>1</v>
      </c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5"/>
      <c r="P120" s="245"/>
      <c r="Q120" s="245"/>
      <c r="R120" s="245"/>
      <c r="S120" s="245"/>
      <c r="T120" s="245"/>
      <c r="U120" s="245"/>
      <c r="V120" s="245"/>
      <c r="W120" s="245"/>
      <c r="X120" s="245"/>
      <c r="Y120" s="245"/>
      <c r="Z120" s="245"/>
      <c r="AA120" s="245"/>
      <c r="AB120" s="245"/>
      <c r="AC120" s="245"/>
      <c r="AD120" s="245"/>
      <c r="AE120" s="245"/>
      <c r="AF120" s="245"/>
      <c r="AG120" s="245"/>
    </row>
    <row r="121" spans="1:33" x14ac:dyDescent="0.3">
      <c r="A121" s="367" t="s">
        <v>163</v>
      </c>
      <c r="B121" s="223" t="str">
        <f>'CALC EXPRESSION (4)'!M36</f>
        <v>behavior, posture, vocalization, gaze, facial-expressions, gestures/manual, signs, photos/images, spoken-language, written-language</v>
      </c>
      <c r="C121" s="368">
        <f>'CLAC RADAR CHART'!E8</f>
        <v>1</v>
      </c>
      <c r="D121" s="245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245"/>
      <c r="P121" s="245"/>
      <c r="Q121" s="245"/>
      <c r="R121" s="245"/>
      <c r="S121" s="245"/>
      <c r="T121" s="245"/>
      <c r="U121" s="245"/>
      <c r="V121" s="245"/>
      <c r="W121" s="245"/>
      <c r="X121" s="245"/>
      <c r="Y121" s="245"/>
      <c r="Z121" s="245"/>
      <c r="AA121" s="245"/>
      <c r="AB121" s="245"/>
      <c r="AC121" s="245"/>
      <c r="AD121" s="245"/>
      <c r="AE121" s="245"/>
      <c r="AF121" s="245"/>
      <c r="AG121" s="245"/>
    </row>
    <row r="122" spans="1:33" x14ac:dyDescent="0.3">
      <c r="A122" s="369"/>
      <c r="B122" s="219"/>
      <c r="C122" s="609"/>
      <c r="D122" s="245"/>
      <c r="E122" s="245"/>
      <c r="F122" s="245"/>
      <c r="G122" s="245"/>
      <c r="H122" s="245"/>
      <c r="I122" s="245"/>
      <c r="J122" s="245"/>
      <c r="K122" s="245"/>
      <c r="L122" s="245"/>
      <c r="M122" s="245"/>
      <c r="N122" s="245"/>
      <c r="O122" s="245"/>
      <c r="P122" s="245"/>
      <c r="Q122" s="245"/>
      <c r="R122" s="245"/>
      <c r="S122" s="245"/>
      <c r="T122" s="245"/>
      <c r="U122" s="245"/>
      <c r="V122" s="245"/>
      <c r="W122" s="245"/>
      <c r="X122" s="245"/>
      <c r="Y122" s="245"/>
      <c r="Z122" s="245"/>
      <c r="AA122" s="245"/>
      <c r="AB122" s="245"/>
      <c r="AC122" s="245"/>
      <c r="AD122" s="245"/>
      <c r="AE122" s="245"/>
      <c r="AF122" s="245"/>
      <c r="AG122" s="245"/>
    </row>
    <row r="123" spans="1:33" x14ac:dyDescent="0.3">
      <c r="A123" s="443" t="s">
        <v>285</v>
      </c>
      <c r="B123" s="220" t="str">
        <f>'CALC MODULE 2.1'!O5</f>
        <v/>
      </c>
      <c r="C123" s="370">
        <f>'MODULE 2.1'!G37</f>
        <v>1</v>
      </c>
      <c r="D123" s="245"/>
      <c r="E123" s="245"/>
      <c r="F123" s="245"/>
      <c r="G123" s="245"/>
      <c r="H123" s="245"/>
      <c r="I123" s="245"/>
      <c r="J123" s="245"/>
      <c r="K123" s="245"/>
      <c r="L123" s="245"/>
      <c r="M123" s="245"/>
      <c r="N123" s="245"/>
      <c r="O123" s="245"/>
      <c r="P123" s="245"/>
      <c r="Q123" s="245"/>
      <c r="R123" s="245"/>
      <c r="S123" s="245"/>
      <c r="T123" s="245"/>
      <c r="U123" s="245"/>
      <c r="V123" s="245"/>
      <c r="W123" s="245"/>
      <c r="X123" s="245"/>
      <c r="Y123" s="245"/>
      <c r="Z123" s="245"/>
      <c r="AA123" s="245"/>
      <c r="AB123" s="245"/>
      <c r="AC123" s="245"/>
      <c r="AD123" s="245"/>
      <c r="AE123" s="245"/>
      <c r="AF123" s="245"/>
      <c r="AG123" s="245"/>
    </row>
    <row r="124" spans="1:33" x14ac:dyDescent="0.3">
      <c r="A124" s="371" t="s">
        <v>281</v>
      </c>
      <c r="B124" s="346">
        <f>'MODULE 2.1'!M8</f>
        <v>0</v>
      </c>
      <c r="C124" s="370"/>
      <c r="D124" s="245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5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45"/>
      <c r="AE124" s="245"/>
      <c r="AF124" s="245"/>
      <c r="AG124" s="245"/>
    </row>
    <row r="125" spans="1:33" x14ac:dyDescent="0.3">
      <c r="A125" s="372" t="s">
        <v>239</v>
      </c>
      <c r="B125" s="354" t="str">
        <f>IF('MODULE 2.1'!N8=0,"",'MODULE 2.1'!N8)</f>
        <v/>
      </c>
      <c r="C125" s="373"/>
      <c r="D125" s="245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5"/>
      <c r="Q125" s="245"/>
      <c r="R125" s="245"/>
      <c r="S125" s="245"/>
      <c r="T125" s="245"/>
      <c r="U125" s="245"/>
      <c r="V125" s="245"/>
      <c r="W125" s="245"/>
      <c r="X125" s="245"/>
      <c r="Y125" s="245"/>
      <c r="Z125" s="245"/>
      <c r="AA125" s="245"/>
      <c r="AB125" s="245"/>
      <c r="AC125" s="245"/>
      <c r="AD125" s="245"/>
      <c r="AE125" s="245"/>
      <c r="AF125" s="245"/>
      <c r="AG125" s="245"/>
    </row>
    <row r="126" spans="1:33" x14ac:dyDescent="0.3">
      <c r="A126" s="371" t="s">
        <v>237</v>
      </c>
      <c r="B126" s="346">
        <f>'MODULE 2.1'!M15</f>
        <v>0</v>
      </c>
      <c r="C126" s="370"/>
      <c r="D126" s="245"/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245"/>
      <c r="P126" s="245"/>
      <c r="Q126" s="245"/>
      <c r="R126" s="245"/>
      <c r="S126" s="245"/>
      <c r="T126" s="245"/>
      <c r="U126" s="245"/>
      <c r="V126" s="245"/>
      <c r="W126" s="245"/>
      <c r="X126" s="245"/>
      <c r="Y126" s="245"/>
      <c r="Z126" s="245"/>
      <c r="AA126" s="245"/>
      <c r="AB126" s="245"/>
      <c r="AC126" s="245"/>
      <c r="AD126" s="245"/>
      <c r="AE126" s="245"/>
      <c r="AF126" s="245"/>
      <c r="AG126" s="245"/>
    </row>
    <row r="127" spans="1:33" x14ac:dyDescent="0.3">
      <c r="A127" s="372" t="s">
        <v>240</v>
      </c>
      <c r="B127" s="354" t="str">
        <f>IF('MODULE 2.1'!N15=0,"",'MODULE 2.1'!N15)</f>
        <v/>
      </c>
      <c r="C127" s="373"/>
      <c r="D127" s="245"/>
      <c r="E127" s="245"/>
      <c r="F127" s="245"/>
      <c r="G127" s="245"/>
      <c r="H127" s="245"/>
      <c r="I127" s="245"/>
      <c r="J127" s="245"/>
      <c r="K127" s="245"/>
      <c r="L127" s="245"/>
      <c r="M127" s="245"/>
      <c r="N127" s="245"/>
      <c r="O127" s="245"/>
      <c r="P127" s="245"/>
      <c r="Q127" s="245"/>
      <c r="R127" s="245"/>
      <c r="S127" s="245"/>
      <c r="T127" s="245"/>
      <c r="U127" s="245"/>
      <c r="V127" s="245"/>
      <c r="W127" s="245"/>
      <c r="X127" s="245"/>
      <c r="Y127" s="245"/>
      <c r="Z127" s="245"/>
      <c r="AA127" s="245"/>
      <c r="AB127" s="245"/>
      <c r="AC127" s="245"/>
      <c r="AD127" s="245"/>
      <c r="AE127" s="245"/>
      <c r="AF127" s="245"/>
      <c r="AG127" s="245"/>
    </row>
    <row r="128" spans="1:33" x14ac:dyDescent="0.3">
      <c r="A128" s="371" t="s">
        <v>238</v>
      </c>
      <c r="B128" s="220">
        <f>'MODULE 2.1'!M22</f>
        <v>0</v>
      </c>
      <c r="C128" s="370"/>
      <c r="D128" s="245"/>
      <c r="E128" s="245"/>
      <c r="F128" s="245"/>
      <c r="G128" s="245"/>
      <c r="H128" s="245"/>
      <c r="I128" s="245"/>
      <c r="J128" s="245"/>
      <c r="K128" s="245"/>
      <c r="L128" s="245"/>
      <c r="M128" s="245"/>
      <c r="N128" s="245"/>
      <c r="O128" s="245"/>
      <c r="P128" s="245"/>
      <c r="Q128" s="245"/>
      <c r="R128" s="245"/>
      <c r="S128" s="245"/>
      <c r="T128" s="245"/>
      <c r="U128" s="245"/>
      <c r="V128" s="245"/>
      <c r="W128" s="245"/>
      <c r="X128" s="245"/>
      <c r="Y128" s="245"/>
      <c r="Z128" s="245"/>
      <c r="AA128" s="245"/>
      <c r="AB128" s="245"/>
      <c r="AC128" s="245"/>
      <c r="AD128" s="245"/>
      <c r="AE128" s="245"/>
      <c r="AF128" s="245"/>
      <c r="AG128" s="245"/>
    </row>
    <row r="129" spans="1:33" x14ac:dyDescent="0.3">
      <c r="A129" s="372" t="s">
        <v>241</v>
      </c>
      <c r="B129" s="354" t="str">
        <f>IF('MODULE 2.1'!N22=0,"",'MODULE 2.1'!N22)</f>
        <v/>
      </c>
      <c r="C129" s="373"/>
      <c r="D129" s="245"/>
      <c r="E129" s="245"/>
      <c r="F129" s="245"/>
      <c r="G129" s="245"/>
      <c r="H129" s="245"/>
      <c r="I129" s="245"/>
      <c r="J129" s="245"/>
      <c r="K129" s="245"/>
      <c r="L129" s="245"/>
      <c r="M129" s="245"/>
      <c r="N129" s="245"/>
      <c r="O129" s="245"/>
      <c r="P129" s="245"/>
      <c r="Q129" s="245"/>
      <c r="R129" s="245"/>
      <c r="S129" s="245"/>
      <c r="T129" s="245"/>
      <c r="U129" s="245"/>
      <c r="V129" s="245"/>
      <c r="W129" s="245"/>
      <c r="X129" s="245"/>
      <c r="Y129" s="245"/>
      <c r="Z129" s="245"/>
      <c r="AA129" s="245"/>
      <c r="AB129" s="245"/>
      <c r="AC129" s="245"/>
      <c r="AD129" s="245"/>
      <c r="AE129" s="245"/>
      <c r="AF129" s="245"/>
      <c r="AG129" s="245"/>
    </row>
    <row r="130" spans="1:33" x14ac:dyDescent="0.3">
      <c r="A130" s="371" t="s">
        <v>282</v>
      </c>
      <c r="B130" s="346">
        <f>'MODULE 2.1'!M29</f>
        <v>0</v>
      </c>
      <c r="C130" s="370"/>
      <c r="D130" s="245"/>
      <c r="E130" s="245"/>
      <c r="F130" s="245"/>
      <c r="G130" s="245"/>
      <c r="H130" s="245"/>
      <c r="I130" s="245"/>
      <c r="J130" s="245"/>
      <c r="K130" s="245"/>
      <c r="L130" s="245"/>
      <c r="M130" s="245"/>
      <c r="N130" s="245"/>
      <c r="O130" s="245"/>
      <c r="P130" s="245"/>
      <c r="Q130" s="245"/>
      <c r="R130" s="245"/>
      <c r="S130" s="245"/>
      <c r="T130" s="245"/>
      <c r="U130" s="245"/>
      <c r="V130" s="245"/>
      <c r="W130" s="245"/>
      <c r="X130" s="245"/>
      <c r="Y130" s="245"/>
      <c r="Z130" s="245"/>
      <c r="AA130" s="245"/>
      <c r="AB130" s="245"/>
      <c r="AC130" s="245"/>
      <c r="AD130" s="245"/>
      <c r="AE130" s="245"/>
      <c r="AF130" s="245"/>
      <c r="AG130" s="245"/>
    </row>
    <row r="131" spans="1:33" x14ac:dyDescent="0.3">
      <c r="A131" s="372" t="s">
        <v>278</v>
      </c>
      <c r="B131" s="354" t="str">
        <f>IF('MODULE 2.1'!N29=0,"",'MODULE 2.1'!N29)</f>
        <v/>
      </c>
      <c r="C131" s="373"/>
      <c r="D131" s="245"/>
      <c r="E131" s="245"/>
      <c r="F131" s="245"/>
      <c r="G131" s="245"/>
      <c r="H131" s="245"/>
      <c r="I131" s="245"/>
      <c r="J131" s="245"/>
      <c r="K131" s="245"/>
      <c r="L131" s="245"/>
      <c r="M131" s="245"/>
      <c r="N131" s="245"/>
      <c r="O131" s="245"/>
      <c r="P131" s="245"/>
      <c r="Q131" s="245"/>
      <c r="R131" s="245"/>
      <c r="S131" s="245"/>
      <c r="T131" s="245"/>
      <c r="U131" s="245"/>
      <c r="V131" s="245"/>
      <c r="W131" s="245"/>
      <c r="X131" s="245"/>
      <c r="Y131" s="245"/>
      <c r="Z131" s="245"/>
      <c r="AA131" s="245"/>
      <c r="AB131" s="245"/>
      <c r="AC131" s="245"/>
      <c r="AD131" s="245"/>
      <c r="AE131" s="245"/>
      <c r="AF131" s="245"/>
      <c r="AG131" s="245"/>
    </row>
    <row r="132" spans="1:33" x14ac:dyDescent="0.3">
      <c r="A132" s="502" t="s">
        <v>207</v>
      </c>
      <c r="B132" s="226"/>
      <c r="C132" s="366" t="str">
        <f>'MODULE 2.2'!E22</f>
        <v/>
      </c>
      <c r="D132" s="245"/>
      <c r="E132" s="245"/>
      <c r="F132" s="245"/>
      <c r="G132" s="245"/>
      <c r="H132" s="245"/>
      <c r="I132" s="245"/>
      <c r="J132" s="245"/>
      <c r="K132" s="245"/>
      <c r="L132" s="245"/>
      <c r="M132" s="245"/>
      <c r="N132" s="245"/>
      <c r="O132" s="245"/>
      <c r="P132" s="245"/>
      <c r="Q132" s="245"/>
      <c r="R132" s="245"/>
      <c r="S132" s="245"/>
      <c r="T132" s="245"/>
      <c r="U132" s="245"/>
      <c r="V132" s="245"/>
      <c r="W132" s="245"/>
      <c r="X132" s="245"/>
      <c r="Y132" s="245"/>
      <c r="Z132" s="245"/>
      <c r="AA132" s="245"/>
      <c r="AB132" s="245"/>
      <c r="AC132" s="245"/>
      <c r="AD132" s="245"/>
      <c r="AE132" s="245"/>
      <c r="AF132" s="245"/>
      <c r="AG132" s="245"/>
    </row>
    <row r="133" spans="1:33" x14ac:dyDescent="0.3">
      <c r="A133" s="503" t="s">
        <v>277</v>
      </c>
      <c r="B133" s="477" t="str">
        <f>'CALC MODULE 2.2'!S7</f>
        <v/>
      </c>
      <c r="C133" s="366"/>
      <c r="D133" s="245"/>
      <c r="E133" s="245"/>
      <c r="F133" s="245"/>
      <c r="G133" s="245"/>
      <c r="H133" s="245"/>
      <c r="I133" s="245"/>
      <c r="J133" s="245"/>
      <c r="K133" s="245"/>
      <c r="L133" s="245"/>
      <c r="M133" s="245"/>
      <c r="N133" s="245"/>
      <c r="O133" s="245"/>
      <c r="P133" s="245"/>
      <c r="Q133" s="245"/>
      <c r="R133" s="245"/>
      <c r="S133" s="245"/>
      <c r="T133" s="245"/>
      <c r="U133" s="245"/>
      <c r="V133" s="245"/>
      <c r="W133" s="245"/>
      <c r="X133" s="245"/>
      <c r="Y133" s="245"/>
      <c r="Z133" s="245"/>
      <c r="AA133" s="245"/>
      <c r="AB133" s="245"/>
      <c r="AC133" s="245"/>
      <c r="AD133" s="245"/>
      <c r="AE133" s="245"/>
      <c r="AF133" s="245"/>
      <c r="AG133" s="245"/>
    </row>
    <row r="134" spans="1:33" x14ac:dyDescent="0.3">
      <c r="A134" s="508" t="s">
        <v>208</v>
      </c>
      <c r="B134" s="478"/>
      <c r="C134" s="370" t="str">
        <f>'MODUL 2.3'!C22</f>
        <v/>
      </c>
      <c r="D134" s="245"/>
      <c r="E134" s="245"/>
      <c r="F134" s="245"/>
      <c r="G134" s="245"/>
      <c r="H134" s="245"/>
      <c r="I134" s="245"/>
      <c r="J134" s="245"/>
      <c r="K134" s="245"/>
      <c r="L134" s="245"/>
      <c r="M134" s="245"/>
      <c r="N134" s="245"/>
      <c r="O134" s="245"/>
      <c r="P134" s="245"/>
      <c r="Q134" s="245"/>
      <c r="R134" s="245"/>
      <c r="S134" s="245"/>
      <c r="T134" s="245"/>
      <c r="U134" s="245"/>
      <c r="V134" s="245"/>
      <c r="W134" s="245"/>
      <c r="X134" s="245"/>
      <c r="Y134" s="245"/>
      <c r="Z134" s="245"/>
      <c r="AA134" s="245"/>
      <c r="AB134" s="245"/>
      <c r="AC134" s="245"/>
      <c r="AD134" s="245"/>
      <c r="AE134" s="245"/>
      <c r="AF134" s="245"/>
      <c r="AG134" s="245"/>
    </row>
    <row r="135" spans="1:33" x14ac:dyDescent="0.3">
      <c r="A135" s="504" t="s">
        <v>279</v>
      </c>
      <c r="B135" s="488" t="str">
        <f>'CALC MODULE 2.3'!K11</f>
        <v/>
      </c>
      <c r="C135" s="365"/>
      <c r="D135" s="245"/>
      <c r="E135" s="245"/>
      <c r="F135" s="245"/>
      <c r="G135" s="245"/>
      <c r="H135" s="245"/>
      <c r="I135" s="245"/>
      <c r="J135" s="245"/>
      <c r="K135" s="245"/>
      <c r="L135" s="245"/>
      <c r="M135" s="245"/>
      <c r="N135" s="245"/>
      <c r="O135" s="245"/>
      <c r="P135" s="245"/>
      <c r="Q135" s="245"/>
      <c r="R135" s="245"/>
      <c r="S135" s="245"/>
      <c r="T135" s="245"/>
      <c r="U135" s="245"/>
      <c r="V135" s="245"/>
      <c r="W135" s="245"/>
      <c r="X135" s="245"/>
      <c r="Y135" s="245"/>
      <c r="Z135" s="245"/>
      <c r="AA135" s="245"/>
      <c r="AB135" s="245"/>
      <c r="AC135" s="245"/>
      <c r="AD135" s="245"/>
      <c r="AE135" s="245"/>
      <c r="AF135" s="245"/>
      <c r="AG135" s="245"/>
    </row>
    <row r="136" spans="1:33" x14ac:dyDescent="0.3">
      <c r="A136" s="504" t="s">
        <v>280</v>
      </c>
      <c r="B136" s="488" t="str">
        <f>'CALC MODULE 2.3'!L11</f>
        <v/>
      </c>
      <c r="C136" s="365"/>
      <c r="D136" s="245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5"/>
      <c r="Q136" s="245"/>
      <c r="R136" s="245"/>
      <c r="S136" s="245"/>
      <c r="T136" s="245"/>
      <c r="U136" s="245"/>
      <c r="V136" s="245"/>
      <c r="W136" s="245"/>
      <c r="X136" s="245"/>
      <c r="Y136" s="245"/>
      <c r="Z136" s="245"/>
      <c r="AA136" s="245"/>
      <c r="AB136" s="245"/>
      <c r="AC136" s="245"/>
      <c r="AD136" s="245"/>
      <c r="AE136" s="245"/>
      <c r="AF136" s="245"/>
      <c r="AG136" s="245"/>
    </row>
    <row r="137" spans="1:33" x14ac:dyDescent="0.3">
      <c r="A137" s="487" t="s">
        <v>275</v>
      </c>
      <c r="B137" s="488" t="str">
        <f>'CALC MODULE 2.3'!U11</f>
        <v xml:space="preserve"> situations</v>
      </c>
      <c r="C137" s="365"/>
      <c r="D137" s="245"/>
      <c r="E137" s="245"/>
      <c r="F137" s="245"/>
      <c r="G137" s="245"/>
      <c r="H137" s="245"/>
      <c r="I137" s="245"/>
      <c r="J137" s="245"/>
      <c r="K137" s="245"/>
      <c r="L137" s="245"/>
      <c r="M137" s="245"/>
      <c r="N137" s="245"/>
      <c r="O137" s="245"/>
      <c r="P137" s="245"/>
      <c r="Q137" s="245"/>
      <c r="R137" s="245"/>
      <c r="S137" s="245"/>
      <c r="T137" s="245"/>
      <c r="U137" s="245"/>
      <c r="V137" s="245"/>
      <c r="W137" s="245"/>
      <c r="X137" s="245"/>
      <c r="Y137" s="245"/>
      <c r="Z137" s="245"/>
      <c r="AA137" s="245"/>
      <c r="AB137" s="245"/>
      <c r="AC137" s="245"/>
      <c r="AD137" s="245"/>
      <c r="AE137" s="245"/>
      <c r="AF137" s="245"/>
      <c r="AG137" s="245"/>
    </row>
    <row r="138" spans="1:33" x14ac:dyDescent="0.3">
      <c r="A138" s="490" t="s">
        <v>242</v>
      </c>
      <c r="B138" s="489" t="str">
        <f>'CALC MODULE 2.3'!U16</f>
        <v xml:space="preserve"> situations</v>
      </c>
      <c r="C138" s="373"/>
      <c r="D138" s="245"/>
      <c r="E138" s="245"/>
      <c r="F138" s="245"/>
      <c r="G138" s="245"/>
      <c r="H138" s="245"/>
      <c r="I138" s="245"/>
      <c r="J138" s="245"/>
      <c r="K138" s="245"/>
      <c r="L138" s="245"/>
      <c r="M138" s="245"/>
      <c r="N138" s="245"/>
      <c r="O138" s="245"/>
      <c r="P138" s="245"/>
      <c r="Q138" s="245"/>
      <c r="R138" s="245"/>
      <c r="S138" s="245"/>
      <c r="T138" s="245"/>
      <c r="U138" s="245"/>
      <c r="V138" s="245"/>
      <c r="W138" s="245"/>
      <c r="X138" s="245"/>
      <c r="Y138" s="245"/>
      <c r="Z138" s="245"/>
      <c r="AA138" s="245"/>
      <c r="AB138" s="245"/>
      <c r="AC138" s="245"/>
      <c r="AD138" s="245"/>
      <c r="AE138" s="245"/>
      <c r="AF138" s="245"/>
      <c r="AG138" s="245"/>
    </row>
    <row r="139" spans="1:33" x14ac:dyDescent="0.3">
      <c r="A139" s="374"/>
      <c r="B139" s="224"/>
      <c r="C139" s="363"/>
      <c r="D139" s="245"/>
      <c r="E139" s="245"/>
      <c r="F139" s="245"/>
      <c r="G139" s="245"/>
      <c r="H139" s="245"/>
      <c r="I139" s="245"/>
      <c r="J139" s="245"/>
      <c r="K139" s="245"/>
      <c r="L139" s="245"/>
      <c r="M139" s="245"/>
      <c r="N139" s="245"/>
      <c r="O139" s="245"/>
      <c r="P139" s="245"/>
      <c r="Q139" s="245"/>
      <c r="R139" s="245"/>
      <c r="S139" s="245"/>
      <c r="T139" s="245"/>
      <c r="U139" s="245"/>
      <c r="V139" s="245"/>
      <c r="W139" s="245"/>
      <c r="X139" s="245"/>
      <c r="Y139" s="245"/>
      <c r="Z139" s="245"/>
      <c r="AA139" s="245"/>
      <c r="AB139" s="245"/>
      <c r="AC139" s="245"/>
      <c r="AD139" s="245"/>
      <c r="AE139" s="245"/>
      <c r="AF139" s="245"/>
      <c r="AG139" s="245"/>
    </row>
    <row r="140" spans="1:33" x14ac:dyDescent="0.3">
      <c r="A140" s="516" t="s">
        <v>209</v>
      </c>
      <c r="B140" s="510"/>
      <c r="C140" s="517" t="str">
        <f>'MODULE 3'!C22</f>
        <v/>
      </c>
      <c r="D140" s="245"/>
      <c r="E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245"/>
      <c r="P140" s="245"/>
      <c r="Q140" s="245"/>
      <c r="R140" s="245"/>
      <c r="S140" s="245"/>
      <c r="T140" s="245"/>
      <c r="U140" s="245"/>
      <c r="V140" s="245"/>
      <c r="W140" s="245"/>
      <c r="X140" s="245"/>
      <c r="Y140" s="245"/>
      <c r="Z140" s="245"/>
      <c r="AA140" s="245"/>
      <c r="AB140" s="245"/>
      <c r="AC140" s="245"/>
      <c r="AD140" s="245"/>
      <c r="AE140" s="245"/>
      <c r="AF140" s="245"/>
      <c r="AG140" s="245"/>
    </row>
    <row r="141" spans="1:33" x14ac:dyDescent="0.3">
      <c r="A141" s="449" t="s">
        <v>260</v>
      </c>
      <c r="B141" s="221" t="str">
        <f>'CALC MODULE 3'!E5</f>
        <v/>
      </c>
      <c r="C141" s="363"/>
      <c r="D141" s="245"/>
      <c r="E141" s="245"/>
      <c r="F141" s="245"/>
      <c r="G141" s="245"/>
      <c r="H141" s="245"/>
      <c r="I141" s="245"/>
      <c r="J141" s="245"/>
      <c r="K141" s="245"/>
      <c r="L141" s="245"/>
      <c r="M141" s="245"/>
      <c r="N141" s="245"/>
      <c r="O141" s="245"/>
      <c r="P141" s="245"/>
      <c r="Q141" s="245"/>
      <c r="R141" s="245"/>
      <c r="S141" s="245"/>
      <c r="T141" s="245"/>
      <c r="U141" s="245"/>
      <c r="V141" s="245"/>
      <c r="W141" s="245"/>
      <c r="X141" s="245"/>
      <c r="Y141" s="245"/>
      <c r="Z141" s="245"/>
      <c r="AA141" s="245"/>
      <c r="AB141" s="245"/>
      <c r="AC141" s="245"/>
      <c r="AD141" s="245"/>
      <c r="AE141" s="245"/>
      <c r="AF141" s="245"/>
      <c r="AG141" s="245"/>
    </row>
    <row r="142" spans="1:33" x14ac:dyDescent="0.3">
      <c r="A142" s="450" t="s">
        <v>283</v>
      </c>
      <c r="B142" s="223" t="str">
        <f>'CALC MODULE 3'!F5</f>
        <v/>
      </c>
      <c r="C142" s="375"/>
      <c r="D142" s="245"/>
      <c r="E142" s="245"/>
      <c r="F142" s="245"/>
      <c r="G142" s="245"/>
      <c r="H142" s="245"/>
      <c r="I142" s="245"/>
      <c r="J142" s="245"/>
      <c r="K142" s="245"/>
      <c r="L142" s="245"/>
      <c r="M142" s="245"/>
      <c r="N142" s="245"/>
      <c r="O142" s="245"/>
      <c r="P142" s="245"/>
      <c r="Q142" s="245"/>
      <c r="R142" s="245"/>
      <c r="S142" s="245"/>
      <c r="T142" s="245"/>
      <c r="U142" s="245"/>
      <c r="V142" s="245"/>
      <c r="W142" s="245"/>
      <c r="X142" s="245"/>
      <c r="Y142" s="245"/>
      <c r="Z142" s="245"/>
      <c r="AA142" s="245"/>
      <c r="AB142" s="245"/>
      <c r="AC142" s="245"/>
      <c r="AD142" s="245"/>
      <c r="AE142" s="245"/>
      <c r="AF142" s="245"/>
      <c r="AG142" s="245"/>
    </row>
    <row r="143" spans="1:33" x14ac:dyDescent="0.3">
      <c r="A143" s="505" t="s">
        <v>210</v>
      </c>
      <c r="B143" s="225"/>
      <c r="C143" s="365" t="str">
        <f>'MODULE 4'!C22</f>
        <v/>
      </c>
      <c r="D143" s="245"/>
      <c r="E143" s="245"/>
      <c r="F143" s="245"/>
      <c r="G143" s="245"/>
      <c r="H143" s="245"/>
      <c r="I143" s="245"/>
      <c r="J143" s="245"/>
      <c r="K143" s="245"/>
      <c r="L143" s="245"/>
      <c r="M143" s="245"/>
      <c r="N143" s="245"/>
      <c r="O143" s="245"/>
      <c r="P143" s="245"/>
      <c r="Q143" s="245"/>
      <c r="R143" s="245"/>
      <c r="S143" s="245"/>
      <c r="T143" s="245"/>
      <c r="U143" s="245"/>
      <c r="V143" s="245"/>
      <c r="W143" s="245"/>
      <c r="X143" s="245"/>
      <c r="Y143" s="245"/>
      <c r="Z143" s="245"/>
      <c r="AA143" s="245"/>
      <c r="AB143" s="245"/>
      <c r="AC143" s="245"/>
      <c r="AD143" s="245"/>
      <c r="AE143" s="245"/>
      <c r="AF143" s="245"/>
      <c r="AG143" s="245"/>
    </row>
    <row r="144" spans="1:33" ht="15" thickBot="1" x14ac:dyDescent="0.35">
      <c r="A144" s="506" t="s">
        <v>216</v>
      </c>
      <c r="B144" s="376"/>
      <c r="C144" s="377" t="str">
        <f>'MODULE 5'!C16</f>
        <v/>
      </c>
      <c r="D144" s="245"/>
      <c r="E144" s="245"/>
      <c r="F144" s="245"/>
      <c r="G144" s="245"/>
      <c r="H144" s="245"/>
      <c r="I144" s="245"/>
      <c r="J144" s="245"/>
      <c r="K144" s="245"/>
      <c r="L144" s="245"/>
      <c r="M144" s="245"/>
      <c r="N144" s="245"/>
      <c r="O144" s="245"/>
      <c r="P144" s="245"/>
      <c r="Q144" s="245"/>
      <c r="R144" s="245"/>
      <c r="S144" s="245"/>
      <c r="T144" s="245"/>
      <c r="U144" s="245"/>
      <c r="V144" s="245"/>
      <c r="W144" s="245"/>
      <c r="X144" s="245"/>
      <c r="Y144" s="245"/>
      <c r="Z144" s="245"/>
      <c r="AA144" s="245"/>
      <c r="AB144" s="245"/>
      <c r="AC144" s="245"/>
      <c r="AD144" s="245"/>
      <c r="AE144" s="245"/>
      <c r="AF144" s="245"/>
      <c r="AG144" s="245"/>
    </row>
    <row r="145" spans="1:34" ht="15" thickTop="1" x14ac:dyDescent="0.3">
      <c r="B145" s="243"/>
      <c r="C145" s="244"/>
      <c r="D145" s="245"/>
      <c r="E145" s="245"/>
      <c r="F145" s="245"/>
      <c r="G145" s="245"/>
      <c r="H145" s="245"/>
      <c r="I145" s="245"/>
      <c r="J145" s="245"/>
      <c r="K145" s="245"/>
      <c r="L145" s="245"/>
      <c r="M145" s="245"/>
      <c r="N145" s="245"/>
      <c r="O145" s="245"/>
      <c r="P145" s="245"/>
      <c r="Q145" s="245"/>
      <c r="R145" s="245"/>
      <c r="S145" s="245"/>
      <c r="T145" s="245"/>
      <c r="U145" s="245"/>
      <c r="V145" s="245"/>
      <c r="W145" s="245"/>
      <c r="X145" s="245"/>
      <c r="Y145" s="245"/>
      <c r="Z145" s="245"/>
      <c r="AA145" s="245"/>
      <c r="AB145" s="245"/>
      <c r="AC145" s="245"/>
      <c r="AD145" s="245"/>
      <c r="AE145" s="245"/>
      <c r="AF145" s="245"/>
      <c r="AG145" s="245"/>
      <c r="AH145" s="245"/>
    </row>
    <row r="146" spans="1:34" x14ac:dyDescent="0.3">
      <c r="A146" s="245"/>
      <c r="B146" s="243"/>
      <c r="C146" s="244"/>
      <c r="D146" s="245"/>
      <c r="E146" s="245"/>
      <c r="F146" s="245"/>
      <c r="G146" s="245"/>
      <c r="H146" s="245"/>
      <c r="I146" s="245"/>
      <c r="J146" s="245"/>
      <c r="K146" s="245"/>
      <c r="L146" s="245"/>
      <c r="M146" s="245"/>
      <c r="N146" s="245"/>
      <c r="O146" s="245"/>
      <c r="P146" s="245"/>
      <c r="Q146" s="245"/>
      <c r="R146" s="245"/>
      <c r="S146" s="245"/>
      <c r="T146" s="245"/>
      <c r="U146" s="245"/>
      <c r="V146" s="245"/>
      <c r="W146" s="245"/>
      <c r="X146" s="245"/>
      <c r="Y146" s="245"/>
      <c r="Z146" s="245"/>
      <c r="AA146" s="245"/>
      <c r="AB146" s="245"/>
      <c r="AC146" s="245"/>
      <c r="AD146" s="245"/>
      <c r="AE146" s="245"/>
      <c r="AF146" s="245"/>
      <c r="AG146" s="245"/>
      <c r="AH146" s="245"/>
    </row>
    <row r="147" spans="1:34" x14ac:dyDescent="0.3">
      <c r="A147" s="245"/>
      <c r="B147" s="243"/>
      <c r="C147" s="244"/>
      <c r="D147" s="245"/>
      <c r="E147" s="245"/>
      <c r="F147" s="245"/>
      <c r="G147" s="245"/>
      <c r="H147" s="245"/>
      <c r="I147" s="245"/>
      <c r="J147" s="245"/>
      <c r="K147" s="245"/>
      <c r="L147" s="245"/>
      <c r="M147" s="245"/>
      <c r="N147" s="245"/>
      <c r="O147" s="245"/>
      <c r="P147" s="245"/>
      <c r="Q147" s="245"/>
      <c r="R147" s="245"/>
      <c r="S147" s="245"/>
      <c r="T147" s="245"/>
      <c r="U147" s="245"/>
      <c r="V147" s="245"/>
      <c r="W147" s="245"/>
      <c r="X147" s="245"/>
      <c r="Y147" s="245"/>
      <c r="Z147" s="245"/>
      <c r="AA147" s="245"/>
      <c r="AB147" s="245"/>
      <c r="AC147" s="245"/>
      <c r="AD147" s="245"/>
      <c r="AE147" s="245"/>
      <c r="AF147" s="245"/>
      <c r="AG147" s="245"/>
      <c r="AH147" s="245"/>
    </row>
    <row r="148" spans="1:34" x14ac:dyDescent="0.3">
      <c r="A148" s="245"/>
      <c r="B148" s="243"/>
      <c r="C148" s="244"/>
      <c r="D148" s="245"/>
      <c r="E148" s="245"/>
      <c r="F148" s="245"/>
      <c r="G148" s="245"/>
      <c r="H148" s="245"/>
      <c r="I148" s="245"/>
      <c r="J148" s="245"/>
      <c r="K148" s="245"/>
      <c r="L148" s="245"/>
      <c r="M148" s="245"/>
      <c r="N148" s="245"/>
      <c r="O148" s="245"/>
      <c r="P148" s="245"/>
      <c r="Q148" s="245"/>
      <c r="R148" s="245"/>
      <c r="S148" s="245"/>
      <c r="T148" s="245"/>
      <c r="U148" s="245"/>
      <c r="V148" s="245"/>
      <c r="W148" s="245"/>
      <c r="X148" s="245"/>
      <c r="Y148" s="245"/>
      <c r="Z148" s="245"/>
      <c r="AA148" s="245"/>
      <c r="AB148" s="245"/>
      <c r="AC148" s="245"/>
      <c r="AD148" s="245"/>
      <c r="AE148" s="245"/>
      <c r="AF148" s="245"/>
      <c r="AG148" s="245"/>
      <c r="AH148" s="245"/>
    </row>
    <row r="149" spans="1:34" x14ac:dyDescent="0.3">
      <c r="A149" s="245"/>
      <c r="B149" s="243"/>
      <c r="C149" s="244"/>
      <c r="D149" s="245"/>
      <c r="E149" s="245"/>
      <c r="F149" s="245"/>
      <c r="G149" s="245"/>
      <c r="H149" s="245"/>
      <c r="I149" s="245"/>
      <c r="J149" s="245"/>
      <c r="K149" s="245"/>
      <c r="L149" s="245"/>
      <c r="M149" s="245"/>
      <c r="N149" s="245"/>
      <c r="O149" s="245"/>
      <c r="P149" s="245"/>
      <c r="Q149" s="245"/>
      <c r="R149" s="245"/>
      <c r="S149" s="245"/>
      <c r="T149" s="245"/>
      <c r="U149" s="245"/>
      <c r="V149" s="245"/>
      <c r="W149" s="245"/>
      <c r="X149" s="245"/>
      <c r="Y149" s="245"/>
      <c r="Z149" s="245"/>
      <c r="AA149" s="245"/>
      <c r="AB149" s="245"/>
      <c r="AC149" s="245"/>
      <c r="AD149" s="245"/>
      <c r="AE149" s="245"/>
      <c r="AF149" s="245"/>
      <c r="AG149" s="245"/>
      <c r="AH149" s="245"/>
    </row>
    <row r="150" spans="1:34" x14ac:dyDescent="0.3">
      <c r="A150" s="245"/>
      <c r="B150" s="243"/>
      <c r="C150" s="244"/>
      <c r="D150" s="245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245"/>
      <c r="AF150" s="245"/>
      <c r="AG150" s="245"/>
      <c r="AH150" s="245"/>
    </row>
    <row r="151" spans="1:34" x14ac:dyDescent="0.3">
      <c r="A151" s="245"/>
      <c r="B151" s="243"/>
      <c r="C151" s="244"/>
      <c r="D151" s="245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245"/>
      <c r="AF151" s="245"/>
      <c r="AG151" s="245"/>
      <c r="AH151" s="245"/>
    </row>
    <row r="152" spans="1:34" x14ac:dyDescent="0.3">
      <c r="A152" s="245"/>
      <c r="B152" s="243"/>
      <c r="C152" s="244"/>
      <c r="D152" s="245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  <c r="AH152" s="245"/>
    </row>
    <row r="153" spans="1:34" x14ac:dyDescent="0.3">
      <c r="A153" s="245"/>
      <c r="B153" s="243"/>
      <c r="C153" s="244"/>
      <c r="D153" s="245"/>
      <c r="E153" s="245"/>
      <c r="F153" s="245"/>
      <c r="G153" s="245"/>
      <c r="H153" s="245"/>
      <c r="I153" s="245"/>
      <c r="J153" s="245"/>
      <c r="K153" s="245"/>
      <c r="L153" s="245"/>
      <c r="M153" s="245"/>
      <c r="N153" s="245"/>
      <c r="O153" s="245"/>
      <c r="P153" s="245"/>
      <c r="Q153" s="245"/>
      <c r="R153" s="245"/>
      <c r="S153" s="245"/>
      <c r="T153" s="245"/>
      <c r="U153" s="245"/>
      <c r="V153" s="245"/>
      <c r="W153" s="245"/>
      <c r="X153" s="245"/>
      <c r="Y153" s="245"/>
      <c r="Z153" s="245"/>
      <c r="AA153" s="245"/>
      <c r="AB153" s="245"/>
      <c r="AC153" s="245"/>
      <c r="AD153" s="245"/>
      <c r="AE153" s="245"/>
      <c r="AF153" s="245"/>
      <c r="AG153" s="245"/>
      <c r="AH153" s="245"/>
    </row>
    <row r="154" spans="1:34" x14ac:dyDescent="0.3">
      <c r="A154" s="245"/>
      <c r="B154" s="243"/>
      <c r="C154" s="244"/>
      <c r="D154" s="245"/>
      <c r="E154" s="245"/>
      <c r="F154" s="245"/>
      <c r="G154" s="245"/>
      <c r="H154" s="245"/>
      <c r="I154" s="245"/>
      <c r="J154" s="245"/>
      <c r="K154" s="245"/>
      <c r="L154" s="245"/>
      <c r="M154" s="245"/>
      <c r="N154" s="245"/>
      <c r="O154" s="245"/>
      <c r="P154" s="245"/>
      <c r="Q154" s="245"/>
      <c r="R154" s="245"/>
      <c r="S154" s="245"/>
      <c r="T154" s="245"/>
      <c r="U154" s="245"/>
      <c r="V154" s="245"/>
      <c r="W154" s="245"/>
      <c r="X154" s="245"/>
      <c r="Y154" s="245"/>
      <c r="Z154" s="245"/>
      <c r="AA154" s="245"/>
      <c r="AB154" s="245"/>
      <c r="AC154" s="245"/>
      <c r="AD154" s="245"/>
      <c r="AE154" s="245"/>
      <c r="AF154" s="245"/>
      <c r="AG154" s="245"/>
      <c r="AH154" s="245"/>
    </row>
    <row r="155" spans="1:34" x14ac:dyDescent="0.3">
      <c r="A155" s="245"/>
      <c r="B155" s="243"/>
      <c r="C155" s="244"/>
      <c r="D155" s="245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245"/>
      <c r="AF155" s="245"/>
      <c r="AG155" s="245"/>
      <c r="AH155" s="245"/>
    </row>
    <row r="156" spans="1:34" x14ac:dyDescent="0.3">
      <c r="A156" s="245"/>
      <c r="B156" s="243"/>
      <c r="C156" s="244"/>
      <c r="D156" s="245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245"/>
      <c r="AF156" s="245"/>
      <c r="AG156" s="245"/>
      <c r="AH156" s="245"/>
    </row>
    <row r="157" spans="1:34" x14ac:dyDescent="0.3">
      <c r="A157" s="245"/>
      <c r="B157" s="243"/>
      <c r="C157" s="244"/>
      <c r="D157" s="245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  <c r="AH157" s="245"/>
    </row>
    <row r="158" spans="1:34" x14ac:dyDescent="0.3">
      <c r="A158" s="245"/>
      <c r="B158" s="243"/>
      <c r="C158" s="244"/>
      <c r="D158" s="245"/>
      <c r="E158" s="245"/>
      <c r="F158" s="245"/>
      <c r="G158" s="245"/>
      <c r="H158" s="245"/>
      <c r="I158" s="245"/>
      <c r="J158" s="245"/>
      <c r="K158" s="245"/>
      <c r="L158" s="245"/>
      <c r="M158" s="245"/>
      <c r="N158" s="245"/>
      <c r="O158" s="245"/>
      <c r="P158" s="245"/>
      <c r="Q158" s="245"/>
      <c r="R158" s="245"/>
      <c r="S158" s="245"/>
      <c r="T158" s="245"/>
      <c r="U158" s="245"/>
      <c r="V158" s="245"/>
      <c r="W158" s="245"/>
      <c r="X158" s="245"/>
      <c r="Y158" s="245"/>
      <c r="Z158" s="245"/>
      <c r="AA158" s="245"/>
      <c r="AB158" s="245"/>
      <c r="AC158" s="245"/>
      <c r="AD158" s="245"/>
      <c r="AE158" s="245"/>
      <c r="AF158" s="245"/>
      <c r="AG158" s="245"/>
      <c r="AH158" s="245"/>
    </row>
    <row r="159" spans="1:34" x14ac:dyDescent="0.3">
      <c r="A159" s="245"/>
      <c r="B159" s="243"/>
      <c r="C159" s="244"/>
      <c r="D159" s="245"/>
      <c r="E159" s="245"/>
      <c r="F159" s="245"/>
      <c r="G159" s="245"/>
      <c r="H159" s="245"/>
      <c r="I159" s="245"/>
      <c r="J159" s="245"/>
      <c r="K159" s="245"/>
      <c r="L159" s="245"/>
      <c r="M159" s="245"/>
      <c r="N159" s="245"/>
      <c r="O159" s="245"/>
      <c r="P159" s="245"/>
      <c r="Q159" s="245"/>
      <c r="R159" s="245"/>
      <c r="S159" s="245"/>
      <c r="T159" s="245"/>
      <c r="U159" s="245"/>
      <c r="V159" s="245"/>
      <c r="W159" s="245"/>
      <c r="X159" s="245"/>
      <c r="Y159" s="245"/>
      <c r="Z159" s="245"/>
      <c r="AA159" s="245"/>
      <c r="AB159" s="245"/>
      <c r="AC159" s="245"/>
      <c r="AD159" s="245"/>
      <c r="AE159" s="245"/>
      <c r="AF159" s="245"/>
      <c r="AG159" s="245"/>
      <c r="AH159" s="245"/>
    </row>
    <row r="160" spans="1:34" x14ac:dyDescent="0.3">
      <c r="A160" s="245"/>
      <c r="B160" s="243"/>
      <c r="C160" s="244"/>
      <c r="D160" s="245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245"/>
      <c r="AF160" s="245"/>
      <c r="AG160" s="245"/>
      <c r="AH160" s="245"/>
    </row>
    <row r="161" spans="1:34" x14ac:dyDescent="0.3">
      <c r="A161" s="245"/>
      <c r="B161" s="243"/>
      <c r="C161" s="244"/>
      <c r="D161" s="245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245"/>
      <c r="AF161" s="245"/>
      <c r="AG161" s="245"/>
      <c r="AH161" s="245"/>
    </row>
    <row r="162" spans="1:34" x14ac:dyDescent="0.3">
      <c r="A162" s="245"/>
      <c r="B162" s="243"/>
      <c r="C162" s="244"/>
      <c r="D162" s="245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  <c r="AH162" s="245"/>
    </row>
    <row r="163" spans="1:34" x14ac:dyDescent="0.3">
      <c r="A163" s="245"/>
      <c r="B163" s="243"/>
      <c r="C163" s="244"/>
      <c r="D163" s="245"/>
      <c r="E163" s="245"/>
      <c r="F163" s="245"/>
      <c r="G163" s="245"/>
      <c r="H163" s="245"/>
      <c r="I163" s="245"/>
      <c r="J163" s="245"/>
      <c r="K163" s="245"/>
      <c r="L163" s="245"/>
      <c r="M163" s="245"/>
      <c r="N163" s="245"/>
      <c r="O163" s="245"/>
      <c r="P163" s="245"/>
      <c r="Q163" s="245"/>
      <c r="R163" s="245"/>
      <c r="S163" s="245"/>
      <c r="T163" s="245"/>
      <c r="U163" s="245"/>
      <c r="V163" s="245"/>
      <c r="W163" s="245"/>
      <c r="X163" s="245"/>
      <c r="Y163" s="245"/>
      <c r="Z163" s="245"/>
      <c r="AA163" s="245"/>
      <c r="AB163" s="245"/>
      <c r="AC163" s="245"/>
      <c r="AD163" s="245"/>
      <c r="AE163" s="245"/>
      <c r="AF163" s="245"/>
      <c r="AG163" s="245"/>
      <c r="AH163" s="245"/>
    </row>
    <row r="164" spans="1:34" x14ac:dyDescent="0.3">
      <c r="A164" s="245"/>
      <c r="B164" s="243"/>
      <c r="C164" s="244"/>
      <c r="D164" s="245"/>
      <c r="E164" s="245"/>
      <c r="F164" s="245"/>
      <c r="G164" s="245"/>
      <c r="H164" s="245"/>
      <c r="I164" s="245"/>
      <c r="J164" s="245"/>
      <c r="K164" s="245"/>
      <c r="L164" s="245"/>
      <c r="M164" s="245"/>
      <c r="N164" s="245"/>
      <c r="O164" s="245"/>
      <c r="P164" s="245"/>
      <c r="Q164" s="245"/>
      <c r="R164" s="245"/>
      <c r="S164" s="245"/>
      <c r="T164" s="245"/>
      <c r="U164" s="245"/>
      <c r="V164" s="245"/>
      <c r="W164" s="245"/>
      <c r="X164" s="245"/>
      <c r="Y164" s="245"/>
      <c r="Z164" s="245"/>
      <c r="AA164" s="245"/>
      <c r="AB164" s="245"/>
      <c r="AC164" s="245"/>
      <c r="AD164" s="245"/>
      <c r="AE164" s="245"/>
      <c r="AF164" s="245"/>
      <c r="AG164" s="245"/>
      <c r="AH164" s="245"/>
    </row>
    <row r="165" spans="1:34" x14ac:dyDescent="0.3">
      <c r="A165" s="245"/>
      <c r="B165" s="243"/>
      <c r="C165" s="244"/>
      <c r="D165" s="245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5"/>
      <c r="AE165" s="245"/>
      <c r="AF165" s="245"/>
      <c r="AG165" s="245"/>
      <c r="AH165" s="245"/>
    </row>
    <row r="166" spans="1:34" x14ac:dyDescent="0.3">
      <c r="A166" s="245"/>
      <c r="B166" s="243"/>
      <c r="C166" s="244"/>
      <c r="D166" s="245"/>
      <c r="E166" s="245"/>
      <c r="F166" s="245"/>
      <c r="G166" s="245"/>
      <c r="H166" s="245"/>
      <c r="I166" s="245"/>
      <c r="J166" s="245"/>
      <c r="K166" s="245"/>
      <c r="L166" s="245"/>
      <c r="M166" s="245"/>
      <c r="N166" s="245"/>
      <c r="O166" s="245"/>
      <c r="P166" s="245"/>
      <c r="Q166" s="245"/>
      <c r="R166" s="245"/>
      <c r="S166" s="245"/>
      <c r="T166" s="245"/>
      <c r="U166" s="245"/>
      <c r="V166" s="245"/>
      <c r="W166" s="245"/>
      <c r="X166" s="245"/>
      <c r="Y166" s="245"/>
      <c r="Z166" s="245"/>
      <c r="AA166" s="245"/>
      <c r="AB166" s="245"/>
      <c r="AC166" s="245"/>
      <c r="AD166" s="245"/>
      <c r="AE166" s="245"/>
      <c r="AF166" s="245"/>
      <c r="AG166" s="245"/>
      <c r="AH166" s="245"/>
    </row>
    <row r="167" spans="1:34" x14ac:dyDescent="0.3">
      <c r="A167" s="245"/>
      <c r="B167" s="243"/>
      <c r="C167" s="244"/>
      <c r="D167" s="245"/>
      <c r="E167" s="245"/>
      <c r="F167" s="245"/>
      <c r="G167" s="245"/>
      <c r="H167" s="245"/>
      <c r="I167" s="245"/>
      <c r="J167" s="245"/>
      <c r="K167" s="245"/>
      <c r="L167" s="245"/>
      <c r="M167" s="245"/>
      <c r="N167" s="245"/>
      <c r="O167" s="245"/>
      <c r="P167" s="245"/>
      <c r="Q167" s="245"/>
      <c r="R167" s="245"/>
      <c r="S167" s="245"/>
      <c r="T167" s="245"/>
      <c r="U167" s="245"/>
      <c r="V167" s="245"/>
      <c r="W167" s="245"/>
      <c r="X167" s="245"/>
      <c r="Y167" s="245"/>
      <c r="Z167" s="245"/>
      <c r="AA167" s="245"/>
      <c r="AB167" s="245"/>
      <c r="AC167" s="245"/>
      <c r="AD167" s="245"/>
      <c r="AE167" s="245"/>
      <c r="AF167" s="245"/>
      <c r="AG167" s="245"/>
      <c r="AH167" s="245"/>
    </row>
    <row r="168" spans="1:34" x14ac:dyDescent="0.3">
      <c r="A168" s="245"/>
      <c r="B168" s="243"/>
      <c r="C168" s="244"/>
      <c r="D168" s="245"/>
      <c r="E168" s="245"/>
      <c r="F168" s="245"/>
      <c r="G168" s="245"/>
      <c r="H168" s="245"/>
      <c r="I168" s="245"/>
      <c r="J168" s="245"/>
      <c r="K168" s="245"/>
      <c r="L168" s="245"/>
      <c r="M168" s="245"/>
      <c r="N168" s="245"/>
      <c r="O168" s="245"/>
      <c r="P168" s="245"/>
      <c r="Q168" s="245"/>
      <c r="R168" s="245"/>
      <c r="S168" s="245"/>
      <c r="T168" s="245"/>
      <c r="U168" s="245"/>
      <c r="V168" s="245"/>
      <c r="W168" s="245"/>
      <c r="X168" s="245"/>
      <c r="Y168" s="245"/>
      <c r="Z168" s="245"/>
      <c r="AA168" s="245"/>
      <c r="AB168" s="245"/>
      <c r="AC168" s="245"/>
      <c r="AD168" s="245"/>
      <c r="AE168" s="245"/>
      <c r="AF168" s="245"/>
      <c r="AG168" s="245"/>
      <c r="AH168" s="245"/>
    </row>
    <row r="169" spans="1:34" x14ac:dyDescent="0.3">
      <c r="A169" s="245"/>
      <c r="B169" s="243"/>
      <c r="C169" s="244"/>
      <c r="D169" s="245"/>
      <c r="E169" s="245"/>
      <c r="F169" s="245"/>
      <c r="G169" s="245"/>
      <c r="H169" s="245"/>
      <c r="I169" s="245"/>
      <c r="J169" s="245"/>
      <c r="K169" s="245"/>
      <c r="L169" s="245"/>
      <c r="M169" s="245"/>
      <c r="N169" s="245"/>
      <c r="O169" s="245"/>
      <c r="P169" s="245"/>
      <c r="Q169" s="245"/>
      <c r="R169" s="245"/>
      <c r="S169" s="245"/>
      <c r="T169" s="245"/>
      <c r="U169" s="245"/>
      <c r="V169" s="245"/>
      <c r="W169" s="245"/>
      <c r="X169" s="245"/>
      <c r="Y169" s="245"/>
      <c r="Z169" s="245"/>
      <c r="AA169" s="245"/>
      <c r="AB169" s="245"/>
      <c r="AC169" s="245"/>
      <c r="AD169" s="245"/>
      <c r="AE169" s="245"/>
      <c r="AF169" s="245"/>
      <c r="AG169" s="245"/>
      <c r="AH169" s="245"/>
    </row>
    <row r="170" spans="1:34" x14ac:dyDescent="0.3">
      <c r="A170" s="245"/>
      <c r="B170" s="243"/>
      <c r="C170" s="244"/>
      <c r="D170" s="245"/>
      <c r="E170" s="245"/>
      <c r="F170" s="245"/>
      <c r="G170" s="245"/>
      <c r="H170" s="245"/>
      <c r="I170" s="245"/>
      <c r="J170" s="245"/>
      <c r="K170" s="245"/>
      <c r="L170" s="245"/>
      <c r="M170" s="245"/>
      <c r="N170" s="245"/>
      <c r="O170" s="245"/>
      <c r="P170" s="245"/>
      <c r="Q170" s="245"/>
      <c r="R170" s="245"/>
      <c r="S170" s="245"/>
      <c r="T170" s="245"/>
      <c r="U170" s="245"/>
      <c r="V170" s="245"/>
      <c r="W170" s="245"/>
      <c r="X170" s="245"/>
      <c r="Y170" s="245"/>
      <c r="Z170" s="245"/>
      <c r="AA170" s="245"/>
      <c r="AB170" s="245"/>
      <c r="AC170" s="245"/>
      <c r="AD170" s="245"/>
      <c r="AE170" s="245"/>
      <c r="AF170" s="245"/>
      <c r="AG170" s="245"/>
      <c r="AH170" s="245"/>
    </row>
    <row r="171" spans="1:34" x14ac:dyDescent="0.3">
      <c r="A171" s="245"/>
      <c r="B171" s="243"/>
      <c r="C171" s="244"/>
      <c r="D171" s="245"/>
      <c r="E171" s="245"/>
      <c r="F171" s="245"/>
      <c r="G171" s="245"/>
      <c r="H171" s="245"/>
      <c r="I171" s="245"/>
      <c r="J171" s="245"/>
      <c r="K171" s="245"/>
      <c r="L171" s="245"/>
      <c r="M171" s="245"/>
      <c r="N171" s="245"/>
      <c r="O171" s="245"/>
      <c r="P171" s="245"/>
      <c r="Q171" s="245"/>
      <c r="R171" s="245"/>
      <c r="S171" s="245"/>
      <c r="T171" s="245"/>
      <c r="U171" s="245"/>
      <c r="V171" s="245"/>
      <c r="W171" s="245"/>
      <c r="X171" s="245"/>
      <c r="Y171" s="245"/>
      <c r="Z171" s="245"/>
      <c r="AA171" s="245"/>
      <c r="AB171" s="245"/>
      <c r="AC171" s="245"/>
      <c r="AD171" s="245"/>
      <c r="AE171" s="245"/>
      <c r="AF171" s="245"/>
      <c r="AG171" s="245"/>
      <c r="AH171" s="245"/>
    </row>
    <row r="172" spans="1:34" x14ac:dyDescent="0.3">
      <c r="A172" s="245"/>
      <c r="B172" s="243"/>
      <c r="C172" s="244"/>
      <c r="D172" s="245"/>
      <c r="E172" s="245"/>
      <c r="F172" s="245"/>
      <c r="G172" s="245"/>
      <c r="H172" s="245"/>
      <c r="I172" s="245"/>
      <c r="J172" s="245"/>
      <c r="K172" s="245"/>
      <c r="L172" s="245"/>
      <c r="M172" s="245"/>
      <c r="N172" s="245"/>
      <c r="O172" s="245"/>
      <c r="P172" s="245"/>
      <c r="Q172" s="245"/>
      <c r="R172" s="245"/>
      <c r="S172" s="245"/>
      <c r="T172" s="245"/>
      <c r="U172" s="245"/>
      <c r="V172" s="245"/>
      <c r="W172" s="245"/>
      <c r="X172" s="245"/>
      <c r="Y172" s="245"/>
      <c r="Z172" s="245"/>
      <c r="AA172" s="245"/>
      <c r="AB172" s="245"/>
      <c r="AC172" s="245"/>
      <c r="AD172" s="245"/>
      <c r="AE172" s="245"/>
      <c r="AF172" s="245"/>
      <c r="AG172" s="245"/>
      <c r="AH172" s="245"/>
    </row>
    <row r="173" spans="1:34" x14ac:dyDescent="0.3">
      <c r="A173" s="245"/>
      <c r="B173" s="243"/>
      <c r="C173" s="244"/>
      <c r="D173" s="245"/>
      <c r="E173" s="245"/>
      <c r="F173" s="245"/>
      <c r="G173" s="245"/>
      <c r="H173" s="245"/>
      <c r="I173" s="245"/>
      <c r="J173" s="245"/>
      <c r="K173" s="245"/>
      <c r="L173" s="245"/>
      <c r="M173" s="245"/>
      <c r="N173" s="245"/>
      <c r="O173" s="245"/>
      <c r="P173" s="245"/>
      <c r="Q173" s="245"/>
      <c r="R173" s="245"/>
      <c r="S173" s="245"/>
      <c r="T173" s="245"/>
      <c r="U173" s="245"/>
      <c r="V173" s="245"/>
      <c r="W173" s="245"/>
      <c r="X173" s="245"/>
      <c r="Y173" s="245"/>
      <c r="Z173" s="245"/>
      <c r="AA173" s="245"/>
      <c r="AB173" s="245"/>
      <c r="AC173" s="245"/>
      <c r="AD173" s="245"/>
      <c r="AE173" s="245"/>
      <c r="AF173" s="245"/>
      <c r="AG173" s="245"/>
      <c r="AH173" s="245"/>
    </row>
    <row r="174" spans="1:34" x14ac:dyDescent="0.3">
      <c r="A174" s="245"/>
      <c r="B174" s="243"/>
      <c r="C174" s="244"/>
      <c r="D174" s="245"/>
      <c r="E174" s="245"/>
      <c r="F174" s="245"/>
      <c r="G174" s="245"/>
      <c r="H174" s="245"/>
      <c r="I174" s="245"/>
      <c r="J174" s="245"/>
      <c r="K174" s="245"/>
      <c r="L174" s="245"/>
      <c r="M174" s="245"/>
      <c r="N174" s="245"/>
      <c r="O174" s="245"/>
      <c r="P174" s="245"/>
      <c r="Q174" s="245"/>
      <c r="R174" s="245"/>
      <c r="S174" s="245"/>
      <c r="T174" s="245"/>
      <c r="U174" s="245"/>
      <c r="V174" s="245"/>
      <c r="W174" s="245"/>
      <c r="X174" s="245"/>
      <c r="Y174" s="245"/>
      <c r="Z174" s="245"/>
      <c r="AA174" s="245"/>
      <c r="AB174" s="245"/>
      <c r="AC174" s="245"/>
      <c r="AD174" s="245"/>
      <c r="AE174" s="245"/>
      <c r="AF174" s="245"/>
      <c r="AG174" s="245"/>
      <c r="AH174" s="245"/>
    </row>
    <row r="175" spans="1:34" x14ac:dyDescent="0.3">
      <c r="A175" s="245"/>
      <c r="B175" s="243"/>
      <c r="C175" s="244"/>
      <c r="D175" s="245"/>
      <c r="E175" s="245"/>
      <c r="F175" s="245"/>
      <c r="G175" s="245"/>
      <c r="H175" s="245"/>
      <c r="I175" s="245"/>
      <c r="J175" s="245"/>
      <c r="K175" s="245"/>
      <c r="L175" s="245"/>
      <c r="M175" s="245"/>
      <c r="N175" s="245"/>
      <c r="O175" s="245"/>
      <c r="P175" s="245"/>
      <c r="Q175" s="245"/>
      <c r="R175" s="245"/>
      <c r="S175" s="245"/>
      <c r="T175" s="245"/>
      <c r="U175" s="245"/>
      <c r="V175" s="245"/>
      <c r="W175" s="245"/>
      <c r="X175" s="245"/>
      <c r="Y175" s="245"/>
      <c r="Z175" s="245"/>
      <c r="AA175" s="245"/>
      <c r="AB175" s="245"/>
      <c r="AC175" s="245"/>
      <c r="AD175" s="245"/>
      <c r="AE175" s="245"/>
      <c r="AF175" s="245"/>
      <c r="AG175" s="245"/>
      <c r="AH175" s="245"/>
    </row>
    <row r="176" spans="1:34" x14ac:dyDescent="0.3">
      <c r="A176" s="245"/>
      <c r="B176" s="243"/>
      <c r="C176" s="244"/>
      <c r="D176" s="245"/>
      <c r="E176" s="245"/>
      <c r="F176" s="245"/>
      <c r="G176" s="245"/>
      <c r="H176" s="245"/>
      <c r="I176" s="245"/>
      <c r="J176" s="245"/>
      <c r="K176" s="245"/>
      <c r="L176" s="245"/>
      <c r="M176" s="245"/>
      <c r="N176" s="245"/>
      <c r="O176" s="245"/>
      <c r="P176" s="245"/>
      <c r="Q176" s="245"/>
      <c r="R176" s="245"/>
      <c r="S176" s="245"/>
      <c r="T176" s="245"/>
      <c r="U176" s="245"/>
      <c r="V176" s="245"/>
      <c r="W176" s="245"/>
      <c r="X176" s="245"/>
      <c r="Y176" s="245"/>
      <c r="Z176" s="245"/>
      <c r="AA176" s="245"/>
      <c r="AB176" s="245"/>
      <c r="AC176" s="245"/>
      <c r="AD176" s="245"/>
      <c r="AE176" s="245"/>
      <c r="AF176" s="245"/>
      <c r="AG176" s="245"/>
      <c r="AH176" s="245"/>
    </row>
    <row r="177" spans="1:34" x14ac:dyDescent="0.3">
      <c r="A177" s="245"/>
      <c r="B177" s="243"/>
      <c r="C177" s="244"/>
      <c r="D177" s="245"/>
      <c r="E177" s="245"/>
      <c r="F177" s="245"/>
      <c r="G177" s="245"/>
      <c r="H177" s="245"/>
      <c r="I177" s="245"/>
      <c r="J177" s="245"/>
      <c r="K177" s="245"/>
      <c r="L177" s="245"/>
      <c r="M177" s="245"/>
      <c r="N177" s="245"/>
      <c r="O177" s="245"/>
      <c r="P177" s="245"/>
      <c r="Q177" s="245"/>
      <c r="R177" s="245"/>
      <c r="S177" s="245"/>
      <c r="T177" s="245"/>
      <c r="U177" s="245"/>
      <c r="V177" s="245"/>
      <c r="W177" s="245"/>
      <c r="X177" s="245"/>
      <c r="Y177" s="245"/>
      <c r="Z177" s="245"/>
      <c r="AA177" s="245"/>
      <c r="AB177" s="245"/>
      <c r="AC177" s="245"/>
      <c r="AD177" s="245"/>
      <c r="AE177" s="245"/>
      <c r="AF177" s="245"/>
      <c r="AG177" s="245"/>
      <c r="AH177" s="245"/>
    </row>
    <row r="178" spans="1:34" x14ac:dyDescent="0.3">
      <c r="A178" s="245"/>
      <c r="B178" s="243"/>
      <c r="C178" s="244"/>
      <c r="D178" s="245"/>
      <c r="E178" s="245"/>
      <c r="F178" s="245"/>
      <c r="G178" s="245"/>
      <c r="H178" s="245"/>
      <c r="I178" s="245"/>
      <c r="J178" s="245"/>
      <c r="K178" s="245"/>
      <c r="L178" s="245"/>
      <c r="M178" s="245"/>
      <c r="N178" s="245"/>
      <c r="O178" s="245"/>
      <c r="P178" s="245"/>
      <c r="Q178" s="245"/>
      <c r="R178" s="245"/>
      <c r="S178" s="245"/>
      <c r="T178" s="245"/>
      <c r="U178" s="245"/>
      <c r="V178" s="245"/>
      <c r="W178" s="245"/>
      <c r="X178" s="245"/>
      <c r="Y178" s="245"/>
      <c r="Z178" s="245"/>
      <c r="AA178" s="245"/>
      <c r="AB178" s="245"/>
      <c r="AC178" s="245"/>
      <c r="AD178" s="245"/>
      <c r="AE178" s="245"/>
      <c r="AF178" s="245"/>
      <c r="AG178" s="245"/>
      <c r="AH178" s="245"/>
    </row>
    <row r="179" spans="1:34" x14ac:dyDescent="0.3">
      <c r="A179" s="245"/>
      <c r="B179" s="243"/>
      <c r="C179" s="244"/>
      <c r="D179" s="245"/>
      <c r="E179" s="245"/>
      <c r="F179" s="245"/>
      <c r="G179" s="245"/>
      <c r="H179" s="245"/>
      <c r="I179" s="245"/>
      <c r="J179" s="245"/>
      <c r="K179" s="245"/>
      <c r="L179" s="245"/>
      <c r="M179" s="245"/>
      <c r="N179" s="245"/>
      <c r="O179" s="245"/>
      <c r="P179" s="245"/>
      <c r="Q179" s="245"/>
      <c r="R179" s="245"/>
      <c r="S179" s="245"/>
      <c r="T179" s="245"/>
      <c r="U179" s="245"/>
      <c r="V179" s="245"/>
      <c r="W179" s="245"/>
      <c r="X179" s="245"/>
      <c r="Y179" s="245"/>
      <c r="Z179" s="245"/>
      <c r="AA179" s="245"/>
      <c r="AB179" s="245"/>
      <c r="AC179" s="245"/>
      <c r="AD179" s="245"/>
      <c r="AE179" s="245"/>
      <c r="AF179" s="245"/>
      <c r="AG179" s="245"/>
      <c r="AH179" s="245"/>
    </row>
    <row r="180" spans="1:34" x14ac:dyDescent="0.3">
      <c r="A180" s="245"/>
      <c r="B180" s="243"/>
      <c r="C180" s="244"/>
      <c r="D180" s="245"/>
      <c r="E180" s="245"/>
      <c r="F180" s="245"/>
      <c r="G180" s="245"/>
      <c r="H180" s="245"/>
      <c r="I180" s="245"/>
      <c r="J180" s="245"/>
      <c r="K180" s="245"/>
      <c r="L180" s="245"/>
      <c r="M180" s="245"/>
      <c r="N180" s="245"/>
      <c r="O180" s="245"/>
      <c r="P180" s="245"/>
      <c r="Q180" s="245"/>
      <c r="R180" s="245"/>
      <c r="S180" s="245"/>
      <c r="T180" s="245"/>
      <c r="U180" s="245"/>
      <c r="V180" s="245"/>
      <c r="W180" s="245"/>
      <c r="X180" s="245"/>
      <c r="Y180" s="245"/>
      <c r="Z180" s="245"/>
      <c r="AA180" s="245"/>
      <c r="AB180" s="245"/>
      <c r="AC180" s="245"/>
      <c r="AD180" s="245"/>
      <c r="AE180" s="245"/>
      <c r="AF180" s="245"/>
      <c r="AG180" s="245"/>
      <c r="AH180" s="245"/>
    </row>
    <row r="181" spans="1:34" x14ac:dyDescent="0.3">
      <c r="A181" s="245"/>
      <c r="B181" s="243"/>
      <c r="C181" s="244"/>
      <c r="D181" s="245"/>
      <c r="E181" s="245"/>
      <c r="F181" s="245"/>
      <c r="G181" s="245"/>
      <c r="H181" s="245"/>
      <c r="I181" s="245"/>
      <c r="J181" s="245"/>
      <c r="K181" s="245"/>
      <c r="L181" s="245"/>
      <c r="M181" s="245"/>
      <c r="N181" s="245"/>
      <c r="O181" s="245"/>
      <c r="P181" s="245"/>
      <c r="Q181" s="245"/>
      <c r="R181" s="245"/>
      <c r="S181" s="245"/>
      <c r="T181" s="245"/>
      <c r="U181" s="245"/>
      <c r="V181" s="245"/>
      <c r="W181" s="245"/>
      <c r="X181" s="245"/>
      <c r="Y181" s="245"/>
      <c r="Z181" s="245"/>
      <c r="AA181" s="245"/>
      <c r="AB181" s="245"/>
      <c r="AC181" s="245"/>
      <c r="AD181" s="245"/>
      <c r="AE181" s="245"/>
      <c r="AF181" s="245"/>
      <c r="AG181" s="245"/>
      <c r="AH181" s="245"/>
    </row>
    <row r="182" spans="1:34" x14ac:dyDescent="0.3">
      <c r="A182" s="245"/>
      <c r="B182" s="243"/>
      <c r="C182" s="244"/>
      <c r="D182" s="245"/>
      <c r="E182" s="245"/>
      <c r="F182" s="245"/>
      <c r="G182" s="245"/>
      <c r="H182" s="245"/>
      <c r="I182" s="245"/>
      <c r="J182" s="245"/>
      <c r="K182" s="245"/>
      <c r="L182" s="245"/>
      <c r="M182" s="245"/>
      <c r="N182" s="245"/>
      <c r="O182" s="245"/>
      <c r="P182" s="245"/>
      <c r="Q182" s="245"/>
      <c r="R182" s="245"/>
      <c r="S182" s="245"/>
      <c r="T182" s="245"/>
      <c r="U182" s="245"/>
      <c r="V182" s="245"/>
      <c r="W182" s="245"/>
      <c r="X182" s="245"/>
      <c r="Y182" s="245"/>
      <c r="Z182" s="245"/>
      <c r="AA182" s="245"/>
      <c r="AB182" s="245"/>
      <c r="AC182" s="245"/>
      <c r="AD182" s="245"/>
      <c r="AE182" s="245"/>
      <c r="AF182" s="245"/>
      <c r="AG182" s="245"/>
      <c r="AH182" s="245"/>
    </row>
    <row r="183" spans="1:34" x14ac:dyDescent="0.3">
      <c r="A183" s="245"/>
      <c r="B183" s="243"/>
      <c r="C183" s="244"/>
      <c r="D183" s="245"/>
      <c r="E183" s="245"/>
      <c r="F183" s="245"/>
      <c r="G183" s="245"/>
      <c r="H183" s="245"/>
      <c r="I183" s="245"/>
      <c r="J183" s="245"/>
      <c r="K183" s="245"/>
      <c r="L183" s="245"/>
      <c r="M183" s="245"/>
      <c r="N183" s="245"/>
      <c r="O183" s="245"/>
      <c r="P183" s="245"/>
      <c r="Q183" s="245"/>
      <c r="R183" s="245"/>
      <c r="S183" s="245"/>
      <c r="T183" s="245"/>
      <c r="U183" s="245"/>
      <c r="V183" s="245"/>
      <c r="W183" s="245"/>
      <c r="X183" s="245"/>
      <c r="Y183" s="245"/>
      <c r="Z183" s="245"/>
      <c r="AA183" s="245"/>
      <c r="AB183" s="245"/>
      <c r="AC183" s="245"/>
      <c r="AD183" s="245"/>
      <c r="AE183" s="245"/>
      <c r="AF183" s="245"/>
      <c r="AG183" s="245"/>
      <c r="AH183" s="245"/>
    </row>
    <row r="184" spans="1:34" x14ac:dyDescent="0.3">
      <c r="A184" s="245"/>
      <c r="B184" s="243"/>
      <c r="C184" s="244"/>
      <c r="D184" s="245"/>
      <c r="E184" s="245"/>
      <c r="F184" s="245"/>
      <c r="G184" s="245"/>
      <c r="H184" s="245"/>
      <c r="I184" s="245"/>
      <c r="J184" s="245"/>
      <c r="K184" s="245"/>
      <c r="L184" s="245"/>
      <c r="M184" s="245"/>
      <c r="N184" s="245"/>
      <c r="O184" s="245"/>
      <c r="P184" s="245"/>
      <c r="Q184" s="245"/>
      <c r="R184" s="245"/>
      <c r="S184" s="245"/>
      <c r="T184" s="245"/>
      <c r="U184" s="245"/>
      <c r="V184" s="245"/>
      <c r="W184" s="245"/>
      <c r="X184" s="245"/>
      <c r="Y184" s="245"/>
      <c r="Z184" s="245"/>
      <c r="AA184" s="245"/>
      <c r="AB184" s="245"/>
      <c r="AC184" s="245"/>
      <c r="AD184" s="245"/>
      <c r="AE184" s="245"/>
      <c r="AF184" s="245"/>
      <c r="AG184" s="245"/>
      <c r="AH184" s="245"/>
    </row>
    <row r="185" spans="1:34" x14ac:dyDescent="0.3">
      <c r="A185" s="245"/>
      <c r="B185" s="243"/>
      <c r="C185" s="244"/>
      <c r="D185" s="245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5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45"/>
      <c r="AE185" s="245"/>
      <c r="AF185" s="245"/>
      <c r="AG185" s="245"/>
      <c r="AH185" s="245"/>
    </row>
    <row r="186" spans="1:34" x14ac:dyDescent="0.3">
      <c r="A186" s="245"/>
      <c r="B186" s="243"/>
      <c r="C186" s="244"/>
      <c r="D186" s="245"/>
      <c r="E186" s="245"/>
      <c r="F186" s="245"/>
      <c r="G186" s="245"/>
      <c r="H186" s="245"/>
      <c r="I186" s="245"/>
      <c r="J186" s="245"/>
      <c r="K186" s="245"/>
      <c r="L186" s="245"/>
      <c r="M186" s="245"/>
      <c r="N186" s="245"/>
      <c r="O186" s="245"/>
      <c r="P186" s="245"/>
      <c r="Q186" s="245"/>
      <c r="R186" s="245"/>
      <c r="S186" s="245"/>
      <c r="T186" s="245"/>
      <c r="U186" s="245"/>
      <c r="V186" s="245"/>
      <c r="W186" s="245"/>
      <c r="X186" s="245"/>
      <c r="Y186" s="245"/>
      <c r="Z186" s="245"/>
      <c r="AA186" s="245"/>
      <c r="AB186" s="245"/>
      <c r="AC186" s="245"/>
      <c r="AD186" s="245"/>
      <c r="AE186" s="245"/>
      <c r="AF186" s="245"/>
      <c r="AG186" s="245"/>
      <c r="AH186" s="245"/>
    </row>
    <row r="187" spans="1:34" x14ac:dyDescent="0.3">
      <c r="A187" s="245"/>
      <c r="B187" s="243"/>
      <c r="C187" s="244"/>
      <c r="D187" s="245"/>
      <c r="E187" s="245"/>
      <c r="F187" s="245"/>
      <c r="G187" s="245"/>
      <c r="H187" s="245"/>
      <c r="I187" s="245"/>
      <c r="J187" s="245"/>
      <c r="K187" s="245"/>
      <c r="L187" s="245"/>
      <c r="M187" s="245"/>
      <c r="N187" s="245"/>
      <c r="O187" s="245"/>
      <c r="P187" s="245"/>
      <c r="Q187" s="245"/>
      <c r="R187" s="245"/>
      <c r="S187" s="245"/>
      <c r="T187" s="245"/>
      <c r="U187" s="245"/>
      <c r="V187" s="245"/>
      <c r="W187" s="245"/>
      <c r="X187" s="245"/>
      <c r="Y187" s="245"/>
      <c r="Z187" s="245"/>
      <c r="AA187" s="245"/>
      <c r="AB187" s="245"/>
      <c r="AC187" s="245"/>
      <c r="AD187" s="245"/>
      <c r="AE187" s="245"/>
      <c r="AF187" s="245"/>
      <c r="AG187" s="245"/>
      <c r="AH187" s="245"/>
    </row>
    <row r="188" spans="1:34" x14ac:dyDescent="0.3">
      <c r="A188" s="245"/>
      <c r="B188" s="243"/>
      <c r="C188" s="244"/>
      <c r="D188" s="245"/>
      <c r="E188" s="245"/>
      <c r="F188" s="245"/>
      <c r="G188" s="245"/>
      <c r="H188" s="245"/>
      <c r="I188" s="245"/>
      <c r="J188" s="245"/>
      <c r="K188" s="245"/>
      <c r="L188" s="245"/>
      <c r="M188" s="245"/>
      <c r="N188" s="245"/>
      <c r="O188" s="245"/>
      <c r="P188" s="245"/>
      <c r="Q188" s="245"/>
      <c r="R188" s="245"/>
      <c r="S188" s="245"/>
      <c r="T188" s="245"/>
      <c r="U188" s="245"/>
      <c r="V188" s="245"/>
      <c r="W188" s="245"/>
      <c r="X188" s="245"/>
      <c r="Y188" s="245"/>
      <c r="Z188" s="245"/>
      <c r="AA188" s="245"/>
      <c r="AB188" s="245"/>
      <c r="AC188" s="245"/>
      <c r="AD188" s="245"/>
      <c r="AE188" s="245"/>
      <c r="AF188" s="245"/>
      <c r="AG188" s="245"/>
      <c r="AH188" s="245"/>
    </row>
    <row r="189" spans="1:34" x14ac:dyDescent="0.3">
      <c r="A189" s="245"/>
      <c r="B189" s="243"/>
      <c r="C189" s="244"/>
      <c r="D189" s="245"/>
      <c r="E189" s="245"/>
      <c r="F189" s="245"/>
      <c r="G189" s="245"/>
      <c r="H189" s="245"/>
      <c r="I189" s="245"/>
      <c r="J189" s="245"/>
      <c r="K189" s="245"/>
      <c r="L189" s="245"/>
      <c r="M189" s="245"/>
      <c r="N189" s="245"/>
      <c r="O189" s="245"/>
      <c r="P189" s="245"/>
      <c r="Q189" s="245"/>
      <c r="R189" s="245"/>
      <c r="S189" s="245"/>
      <c r="T189" s="245"/>
      <c r="U189" s="245"/>
      <c r="V189" s="245"/>
      <c r="W189" s="245"/>
      <c r="X189" s="245"/>
      <c r="Y189" s="245"/>
      <c r="Z189" s="245"/>
      <c r="AA189" s="245"/>
      <c r="AB189" s="245"/>
      <c r="AC189" s="245"/>
      <c r="AD189" s="245"/>
      <c r="AE189" s="245"/>
      <c r="AF189" s="245"/>
      <c r="AG189" s="245"/>
      <c r="AH189" s="245"/>
    </row>
    <row r="190" spans="1:34" x14ac:dyDescent="0.3">
      <c r="A190" s="245"/>
      <c r="B190" s="243"/>
      <c r="C190" s="244"/>
      <c r="D190" s="245"/>
      <c r="E190" s="245"/>
      <c r="F190" s="245"/>
      <c r="G190" s="245"/>
      <c r="H190" s="245"/>
      <c r="I190" s="245"/>
      <c r="J190" s="245"/>
      <c r="K190" s="245"/>
      <c r="L190" s="245"/>
      <c r="M190" s="245"/>
      <c r="N190" s="245"/>
      <c r="O190" s="245"/>
      <c r="P190" s="245"/>
      <c r="Q190" s="245"/>
      <c r="R190" s="245"/>
      <c r="S190" s="245"/>
      <c r="T190" s="245"/>
      <c r="U190" s="245"/>
      <c r="V190" s="245"/>
      <c r="W190" s="245"/>
      <c r="X190" s="245"/>
      <c r="Y190" s="245"/>
      <c r="Z190" s="245"/>
      <c r="AA190" s="245"/>
      <c r="AB190" s="245"/>
      <c r="AC190" s="245"/>
      <c r="AD190" s="245"/>
      <c r="AE190" s="245"/>
      <c r="AF190" s="245"/>
      <c r="AG190" s="245"/>
      <c r="AH190" s="245"/>
    </row>
    <row r="191" spans="1:34" x14ac:dyDescent="0.3">
      <c r="A191" s="245"/>
      <c r="B191" s="243"/>
      <c r="C191" s="244"/>
      <c r="D191" s="245"/>
      <c r="E191" s="245"/>
      <c r="F191" s="245"/>
      <c r="G191" s="245"/>
      <c r="H191" s="245"/>
      <c r="I191" s="245"/>
      <c r="J191" s="245"/>
      <c r="K191" s="245"/>
      <c r="L191" s="245"/>
      <c r="M191" s="245"/>
      <c r="N191" s="245"/>
      <c r="O191" s="245"/>
      <c r="P191" s="245"/>
      <c r="Q191" s="245"/>
      <c r="R191" s="245"/>
      <c r="S191" s="245"/>
      <c r="T191" s="245"/>
      <c r="U191" s="245"/>
      <c r="V191" s="245"/>
      <c r="W191" s="245"/>
      <c r="X191" s="245"/>
      <c r="Y191" s="245"/>
      <c r="Z191" s="245"/>
      <c r="AA191" s="245"/>
      <c r="AB191" s="245"/>
      <c r="AC191" s="245"/>
      <c r="AD191" s="245"/>
      <c r="AE191" s="245"/>
      <c r="AF191" s="245"/>
      <c r="AG191" s="245"/>
      <c r="AH191" s="245"/>
    </row>
    <row r="192" spans="1:34" x14ac:dyDescent="0.3">
      <c r="A192" s="245"/>
      <c r="B192" s="243"/>
      <c r="C192" s="244"/>
      <c r="D192" s="245"/>
      <c r="E192" s="245"/>
      <c r="F192" s="245"/>
      <c r="G192" s="245"/>
      <c r="H192" s="245"/>
      <c r="I192" s="245"/>
      <c r="J192" s="245"/>
      <c r="K192" s="245"/>
      <c r="L192" s="245"/>
      <c r="M192" s="245"/>
      <c r="N192" s="245"/>
      <c r="O192" s="245"/>
      <c r="P192" s="245"/>
      <c r="Q192" s="245"/>
      <c r="R192" s="245"/>
      <c r="S192" s="245"/>
      <c r="T192" s="245"/>
      <c r="U192" s="245"/>
      <c r="V192" s="245"/>
      <c r="W192" s="245"/>
      <c r="X192" s="245"/>
      <c r="Y192" s="245"/>
      <c r="Z192" s="245"/>
      <c r="AA192" s="245"/>
      <c r="AB192" s="245"/>
      <c r="AC192" s="245"/>
      <c r="AD192" s="245"/>
      <c r="AE192" s="245"/>
      <c r="AF192" s="245"/>
      <c r="AG192" s="245"/>
      <c r="AH192" s="245"/>
    </row>
    <row r="193" spans="1:34" x14ac:dyDescent="0.3">
      <c r="A193" s="245"/>
      <c r="B193" s="243"/>
      <c r="C193" s="244"/>
      <c r="D193" s="245"/>
      <c r="E193" s="245"/>
      <c r="F193" s="245"/>
      <c r="G193" s="245"/>
      <c r="H193" s="245"/>
      <c r="I193" s="245"/>
      <c r="J193" s="245"/>
      <c r="K193" s="245"/>
      <c r="L193" s="245"/>
      <c r="M193" s="245"/>
      <c r="N193" s="245"/>
      <c r="O193" s="245"/>
      <c r="P193" s="245"/>
      <c r="Q193" s="245"/>
      <c r="R193" s="245"/>
      <c r="S193" s="245"/>
      <c r="T193" s="245"/>
      <c r="U193" s="245"/>
      <c r="V193" s="245"/>
      <c r="W193" s="245"/>
      <c r="X193" s="245"/>
      <c r="Y193" s="245"/>
      <c r="Z193" s="245"/>
      <c r="AA193" s="245"/>
      <c r="AB193" s="245"/>
      <c r="AC193" s="245"/>
      <c r="AD193" s="245"/>
      <c r="AE193" s="245"/>
      <c r="AF193" s="245"/>
      <c r="AG193" s="245"/>
      <c r="AH193" s="245"/>
    </row>
    <row r="194" spans="1:34" x14ac:dyDescent="0.3">
      <c r="A194" s="245"/>
      <c r="B194" s="243"/>
      <c r="C194" s="244"/>
      <c r="D194" s="245"/>
      <c r="E194" s="245"/>
      <c r="F194" s="245"/>
      <c r="G194" s="245"/>
      <c r="H194" s="245"/>
      <c r="I194" s="245"/>
      <c r="J194" s="245"/>
      <c r="K194" s="245"/>
      <c r="L194" s="245"/>
      <c r="M194" s="245"/>
      <c r="N194" s="245"/>
      <c r="O194" s="245"/>
      <c r="P194" s="245"/>
      <c r="Q194" s="245"/>
      <c r="R194" s="245"/>
      <c r="S194" s="245"/>
      <c r="T194" s="245"/>
      <c r="U194" s="245"/>
      <c r="V194" s="245"/>
      <c r="W194" s="245"/>
      <c r="X194" s="245"/>
      <c r="Y194" s="245"/>
      <c r="Z194" s="245"/>
      <c r="AA194" s="245"/>
      <c r="AB194" s="245"/>
      <c r="AC194" s="245"/>
      <c r="AD194" s="245"/>
      <c r="AE194" s="245"/>
      <c r="AF194" s="245"/>
      <c r="AG194" s="245"/>
      <c r="AH194" s="245"/>
    </row>
    <row r="195" spans="1:34" x14ac:dyDescent="0.3">
      <c r="A195" s="245"/>
      <c r="B195" s="243"/>
      <c r="C195" s="244"/>
      <c r="D195" s="245"/>
      <c r="E195" s="245"/>
      <c r="F195" s="245"/>
      <c r="G195" s="245"/>
      <c r="H195" s="245"/>
      <c r="I195" s="245"/>
      <c r="J195" s="245"/>
      <c r="K195" s="245"/>
      <c r="L195" s="245"/>
      <c r="M195" s="245"/>
      <c r="N195" s="245"/>
      <c r="O195" s="245"/>
      <c r="P195" s="245"/>
      <c r="Q195" s="245"/>
      <c r="R195" s="245"/>
      <c r="S195" s="245"/>
      <c r="T195" s="245"/>
      <c r="U195" s="245"/>
      <c r="V195" s="245"/>
      <c r="W195" s="245"/>
      <c r="X195" s="245"/>
      <c r="Y195" s="245"/>
      <c r="Z195" s="245"/>
      <c r="AA195" s="245"/>
      <c r="AB195" s="245"/>
      <c r="AC195" s="245"/>
      <c r="AD195" s="245"/>
      <c r="AE195" s="245"/>
      <c r="AF195" s="245"/>
      <c r="AG195" s="245"/>
      <c r="AH195" s="245"/>
    </row>
    <row r="196" spans="1:34" x14ac:dyDescent="0.3">
      <c r="A196" s="245"/>
      <c r="B196" s="243"/>
      <c r="C196" s="244"/>
      <c r="D196" s="245"/>
      <c r="E196" s="245"/>
      <c r="F196" s="245"/>
      <c r="G196" s="245"/>
      <c r="H196" s="245"/>
      <c r="I196" s="245"/>
      <c r="J196" s="245"/>
      <c r="K196" s="245"/>
      <c r="L196" s="245"/>
      <c r="M196" s="245"/>
      <c r="N196" s="245"/>
      <c r="O196" s="245"/>
      <c r="P196" s="245"/>
      <c r="Q196" s="245"/>
      <c r="R196" s="245"/>
      <c r="S196" s="245"/>
      <c r="T196" s="245"/>
      <c r="U196" s="245"/>
      <c r="V196" s="245"/>
      <c r="W196" s="245"/>
      <c r="X196" s="245"/>
      <c r="Y196" s="245"/>
      <c r="Z196" s="245"/>
      <c r="AA196" s="245"/>
      <c r="AB196" s="245"/>
      <c r="AC196" s="245"/>
      <c r="AD196" s="245"/>
      <c r="AE196" s="245"/>
      <c r="AF196" s="245"/>
      <c r="AG196" s="245"/>
      <c r="AH196" s="245"/>
    </row>
    <row r="197" spans="1:34" x14ac:dyDescent="0.3">
      <c r="A197" s="245"/>
      <c r="B197" s="243"/>
      <c r="C197" s="244"/>
      <c r="D197" s="245"/>
      <c r="E197" s="245"/>
      <c r="F197" s="245"/>
      <c r="G197" s="245"/>
      <c r="H197" s="245"/>
      <c r="I197" s="245"/>
      <c r="J197" s="245"/>
      <c r="K197" s="245"/>
      <c r="L197" s="245"/>
      <c r="M197" s="245"/>
      <c r="N197" s="245"/>
      <c r="O197" s="245"/>
      <c r="P197" s="245"/>
      <c r="Q197" s="245"/>
      <c r="R197" s="245"/>
      <c r="S197" s="245"/>
      <c r="T197" s="245"/>
      <c r="U197" s="245"/>
      <c r="V197" s="245"/>
      <c r="W197" s="245"/>
      <c r="X197" s="245"/>
      <c r="Y197" s="245"/>
      <c r="Z197" s="245"/>
      <c r="AA197" s="245"/>
      <c r="AB197" s="245"/>
      <c r="AC197" s="245"/>
      <c r="AD197" s="245"/>
      <c r="AE197" s="245"/>
      <c r="AF197" s="245"/>
      <c r="AG197" s="245"/>
      <c r="AH197" s="245"/>
    </row>
    <row r="198" spans="1:34" x14ac:dyDescent="0.3">
      <c r="A198" s="245"/>
      <c r="B198" s="243"/>
      <c r="C198" s="244"/>
      <c r="D198" s="245"/>
      <c r="E198" s="245"/>
      <c r="F198" s="245"/>
      <c r="G198" s="245"/>
      <c r="H198" s="245"/>
      <c r="I198" s="245"/>
      <c r="J198" s="245"/>
      <c r="K198" s="245"/>
      <c r="L198" s="245"/>
      <c r="M198" s="245"/>
      <c r="N198" s="245"/>
      <c r="O198" s="245"/>
      <c r="P198" s="245"/>
      <c r="Q198" s="245"/>
      <c r="R198" s="245"/>
      <c r="S198" s="245"/>
      <c r="T198" s="245"/>
      <c r="U198" s="245"/>
      <c r="V198" s="245"/>
      <c r="W198" s="245"/>
      <c r="X198" s="245"/>
      <c r="Y198" s="245"/>
      <c r="Z198" s="245"/>
      <c r="AA198" s="245"/>
      <c r="AB198" s="245"/>
      <c r="AC198" s="245"/>
      <c r="AD198" s="245"/>
      <c r="AE198" s="245"/>
      <c r="AF198" s="245"/>
      <c r="AG198" s="245"/>
      <c r="AH198" s="245"/>
    </row>
    <row r="199" spans="1:34" x14ac:dyDescent="0.3">
      <c r="A199" s="245"/>
      <c r="B199" s="243"/>
      <c r="C199" s="244"/>
      <c r="D199" s="245"/>
      <c r="E199" s="245"/>
      <c r="F199" s="245"/>
      <c r="G199" s="245"/>
      <c r="H199" s="245"/>
      <c r="I199" s="245"/>
      <c r="J199" s="245"/>
      <c r="K199" s="245"/>
      <c r="L199" s="245"/>
      <c r="M199" s="245"/>
      <c r="N199" s="245"/>
      <c r="O199" s="245"/>
      <c r="P199" s="245"/>
      <c r="Q199" s="245"/>
      <c r="R199" s="245"/>
      <c r="S199" s="245"/>
      <c r="T199" s="245"/>
      <c r="U199" s="245"/>
      <c r="V199" s="245"/>
      <c r="W199" s="245"/>
      <c r="X199" s="245"/>
      <c r="Y199" s="245"/>
      <c r="Z199" s="245"/>
      <c r="AA199" s="245"/>
      <c r="AB199" s="245"/>
      <c r="AC199" s="245"/>
      <c r="AD199" s="245"/>
      <c r="AE199" s="245"/>
      <c r="AF199" s="245"/>
      <c r="AG199" s="245"/>
      <c r="AH199" s="245"/>
    </row>
    <row r="200" spans="1:34" x14ac:dyDescent="0.3">
      <c r="A200" s="245"/>
      <c r="B200" s="243"/>
      <c r="C200" s="244"/>
      <c r="D200" s="245"/>
      <c r="E200" s="245"/>
      <c r="F200" s="245"/>
      <c r="G200" s="245"/>
      <c r="H200" s="245"/>
      <c r="I200" s="245"/>
      <c r="J200" s="245"/>
      <c r="K200" s="245"/>
      <c r="L200" s="245"/>
      <c r="M200" s="245"/>
      <c r="N200" s="245"/>
      <c r="O200" s="245"/>
      <c r="P200" s="245"/>
      <c r="Q200" s="245"/>
      <c r="R200" s="245"/>
      <c r="S200" s="245"/>
      <c r="T200" s="245"/>
      <c r="U200" s="245"/>
      <c r="V200" s="245"/>
      <c r="W200" s="245"/>
      <c r="X200" s="245"/>
      <c r="Y200" s="245"/>
      <c r="Z200" s="245"/>
      <c r="AA200" s="245"/>
      <c r="AB200" s="245"/>
      <c r="AC200" s="245"/>
      <c r="AD200" s="245"/>
      <c r="AE200" s="245"/>
      <c r="AF200" s="245"/>
      <c r="AG200" s="245"/>
      <c r="AH200" s="245"/>
    </row>
    <row r="201" spans="1:34" x14ac:dyDescent="0.3">
      <c r="A201" s="245"/>
      <c r="B201" s="243"/>
      <c r="C201" s="244"/>
      <c r="D201" s="245"/>
      <c r="E201" s="245"/>
      <c r="F201" s="245"/>
      <c r="G201" s="245"/>
      <c r="H201" s="245"/>
      <c r="I201" s="245"/>
      <c r="J201" s="245"/>
      <c r="K201" s="245"/>
      <c r="L201" s="245"/>
      <c r="M201" s="245"/>
      <c r="N201" s="245"/>
      <c r="O201" s="245"/>
      <c r="P201" s="245"/>
      <c r="Q201" s="245"/>
      <c r="R201" s="245"/>
      <c r="S201" s="245"/>
      <c r="T201" s="245"/>
      <c r="U201" s="245"/>
      <c r="V201" s="245"/>
      <c r="W201" s="245"/>
      <c r="X201" s="245"/>
      <c r="Y201" s="245"/>
      <c r="Z201" s="245"/>
      <c r="AA201" s="245"/>
      <c r="AB201" s="245"/>
      <c r="AC201" s="245"/>
      <c r="AD201" s="245"/>
      <c r="AE201" s="245"/>
      <c r="AF201" s="245"/>
      <c r="AG201" s="245"/>
      <c r="AH201" s="245"/>
    </row>
    <row r="202" spans="1:34" x14ac:dyDescent="0.3">
      <c r="A202" s="245"/>
      <c r="B202" s="243"/>
      <c r="C202" s="244"/>
      <c r="D202" s="245"/>
      <c r="E202" s="245"/>
      <c r="F202" s="245"/>
      <c r="G202" s="245"/>
      <c r="H202" s="245"/>
      <c r="I202" s="245"/>
      <c r="J202" s="245"/>
      <c r="K202" s="245"/>
      <c r="L202" s="245"/>
      <c r="M202" s="245"/>
      <c r="N202" s="245"/>
      <c r="O202" s="245"/>
      <c r="P202" s="245"/>
      <c r="Q202" s="245"/>
      <c r="R202" s="245"/>
      <c r="S202" s="245"/>
      <c r="T202" s="245"/>
      <c r="U202" s="245"/>
      <c r="V202" s="245"/>
      <c r="W202" s="245"/>
      <c r="X202" s="245"/>
      <c r="Y202" s="245"/>
      <c r="Z202" s="245"/>
      <c r="AA202" s="245"/>
      <c r="AB202" s="245"/>
      <c r="AC202" s="245"/>
      <c r="AD202" s="245"/>
      <c r="AE202" s="245"/>
      <c r="AF202" s="245"/>
      <c r="AG202" s="245"/>
      <c r="AH202" s="245"/>
    </row>
    <row r="203" spans="1:34" x14ac:dyDescent="0.3">
      <c r="A203" s="245"/>
      <c r="B203" s="243"/>
      <c r="C203" s="244"/>
      <c r="D203" s="245"/>
      <c r="E203" s="245"/>
      <c r="F203" s="245"/>
      <c r="G203" s="245"/>
      <c r="H203" s="245"/>
      <c r="I203" s="245"/>
      <c r="J203" s="245"/>
      <c r="K203" s="245"/>
      <c r="L203" s="245"/>
      <c r="M203" s="245"/>
      <c r="N203" s="245"/>
      <c r="O203" s="245"/>
      <c r="P203" s="245"/>
      <c r="Q203" s="245"/>
      <c r="R203" s="245"/>
      <c r="S203" s="245"/>
      <c r="T203" s="245"/>
      <c r="U203" s="245"/>
      <c r="V203" s="245"/>
      <c r="W203" s="245"/>
      <c r="X203" s="245"/>
      <c r="Y203" s="245"/>
      <c r="Z203" s="245"/>
      <c r="AA203" s="245"/>
      <c r="AB203" s="245"/>
      <c r="AC203" s="245"/>
      <c r="AD203" s="245"/>
      <c r="AE203" s="245"/>
      <c r="AF203" s="245"/>
      <c r="AG203" s="245"/>
      <c r="AH203" s="245"/>
    </row>
    <row r="204" spans="1:34" x14ac:dyDescent="0.3">
      <c r="A204" s="245"/>
      <c r="B204" s="243"/>
      <c r="C204" s="244"/>
      <c r="D204" s="245"/>
      <c r="E204" s="245"/>
      <c r="F204" s="245"/>
      <c r="G204" s="245"/>
      <c r="H204" s="245"/>
      <c r="I204" s="245"/>
      <c r="J204" s="245"/>
      <c r="K204" s="245"/>
      <c r="L204" s="245"/>
      <c r="M204" s="245"/>
      <c r="N204" s="245"/>
      <c r="O204" s="245"/>
      <c r="P204" s="245"/>
      <c r="Q204" s="245"/>
      <c r="R204" s="245"/>
      <c r="S204" s="245"/>
      <c r="T204" s="245"/>
      <c r="U204" s="245"/>
      <c r="V204" s="245"/>
      <c r="W204" s="245"/>
      <c r="X204" s="245"/>
      <c r="Y204" s="245"/>
      <c r="Z204" s="245"/>
      <c r="AA204" s="245"/>
      <c r="AB204" s="245"/>
      <c r="AC204" s="245"/>
      <c r="AD204" s="245"/>
      <c r="AE204" s="245"/>
      <c r="AF204" s="245"/>
      <c r="AG204" s="245"/>
      <c r="AH204" s="245"/>
    </row>
    <row r="205" spans="1:34" x14ac:dyDescent="0.3">
      <c r="A205" s="245"/>
      <c r="B205" s="243"/>
      <c r="C205" s="244"/>
      <c r="D205" s="245"/>
      <c r="E205" s="245"/>
      <c r="F205" s="245"/>
      <c r="G205" s="245"/>
      <c r="H205" s="245"/>
      <c r="I205" s="245"/>
      <c r="J205" s="245"/>
      <c r="K205" s="245"/>
      <c r="L205" s="245"/>
      <c r="M205" s="245"/>
      <c r="N205" s="245"/>
      <c r="O205" s="245"/>
      <c r="P205" s="245"/>
      <c r="Q205" s="245"/>
      <c r="R205" s="245"/>
      <c r="S205" s="245"/>
      <c r="T205" s="245"/>
      <c r="U205" s="245"/>
      <c r="V205" s="245"/>
      <c r="W205" s="245"/>
      <c r="X205" s="245"/>
      <c r="Y205" s="245"/>
      <c r="Z205" s="245"/>
      <c r="AA205" s="245"/>
      <c r="AB205" s="245"/>
      <c r="AC205" s="245"/>
      <c r="AD205" s="245"/>
      <c r="AE205" s="245"/>
      <c r="AF205" s="245"/>
      <c r="AG205" s="245"/>
      <c r="AH205" s="245"/>
    </row>
    <row r="206" spans="1:34" x14ac:dyDescent="0.3">
      <c r="A206" s="245"/>
      <c r="B206" s="243"/>
      <c r="C206" s="244"/>
      <c r="D206" s="245"/>
      <c r="E206" s="245"/>
      <c r="F206" s="245"/>
      <c r="G206" s="245"/>
      <c r="H206" s="245"/>
      <c r="I206" s="245"/>
      <c r="J206" s="245"/>
      <c r="K206" s="245"/>
      <c r="L206" s="245"/>
      <c r="M206" s="245"/>
      <c r="N206" s="245"/>
      <c r="O206" s="245"/>
      <c r="P206" s="245"/>
      <c r="Q206" s="245"/>
      <c r="R206" s="245"/>
      <c r="S206" s="245"/>
      <c r="T206" s="245"/>
      <c r="U206" s="245"/>
      <c r="V206" s="245"/>
      <c r="W206" s="245"/>
      <c r="X206" s="245"/>
      <c r="Y206" s="245"/>
      <c r="Z206" s="245"/>
      <c r="AA206" s="245"/>
      <c r="AB206" s="245"/>
      <c r="AC206" s="245"/>
      <c r="AD206" s="245"/>
      <c r="AE206" s="245"/>
      <c r="AF206" s="245"/>
      <c r="AG206" s="245"/>
      <c r="AH206" s="245"/>
    </row>
    <row r="207" spans="1:34" x14ac:dyDescent="0.3">
      <c r="A207" s="245"/>
      <c r="B207" s="243"/>
      <c r="C207" s="244"/>
      <c r="D207" s="245"/>
      <c r="E207" s="245"/>
      <c r="F207" s="245"/>
      <c r="G207" s="245"/>
      <c r="H207" s="245"/>
      <c r="I207" s="245"/>
      <c r="J207" s="245"/>
      <c r="K207" s="245"/>
      <c r="L207" s="245"/>
      <c r="M207" s="245"/>
      <c r="N207" s="245"/>
      <c r="O207" s="245"/>
      <c r="P207" s="245"/>
      <c r="Q207" s="245"/>
      <c r="R207" s="245"/>
      <c r="S207" s="245"/>
      <c r="T207" s="245"/>
      <c r="U207" s="245"/>
      <c r="V207" s="245"/>
      <c r="W207" s="245"/>
      <c r="X207" s="245"/>
      <c r="Y207" s="245"/>
      <c r="Z207" s="245"/>
      <c r="AA207" s="245"/>
      <c r="AB207" s="245"/>
      <c r="AC207" s="245"/>
      <c r="AD207" s="245"/>
      <c r="AE207" s="245"/>
      <c r="AF207" s="245"/>
      <c r="AG207" s="245"/>
      <c r="AH207" s="245"/>
    </row>
    <row r="208" spans="1:34" x14ac:dyDescent="0.3">
      <c r="A208" s="245"/>
      <c r="B208" s="243"/>
      <c r="C208" s="244"/>
      <c r="D208" s="245"/>
      <c r="E208" s="245"/>
      <c r="F208" s="245"/>
      <c r="G208" s="245"/>
      <c r="H208" s="245"/>
      <c r="I208" s="245"/>
      <c r="J208" s="245"/>
      <c r="K208" s="245"/>
      <c r="L208" s="245"/>
      <c r="M208" s="245"/>
      <c r="N208" s="245"/>
      <c r="O208" s="245"/>
      <c r="P208" s="245"/>
      <c r="Q208" s="245"/>
      <c r="R208" s="245"/>
      <c r="S208" s="245"/>
      <c r="T208" s="245"/>
      <c r="U208" s="245"/>
      <c r="V208" s="245"/>
      <c r="W208" s="245"/>
      <c r="X208" s="245"/>
      <c r="Y208" s="245"/>
      <c r="Z208" s="245"/>
      <c r="AA208" s="245"/>
      <c r="AB208" s="245"/>
      <c r="AC208" s="245"/>
      <c r="AD208" s="245"/>
      <c r="AE208" s="245"/>
      <c r="AF208" s="245"/>
      <c r="AG208" s="245"/>
      <c r="AH208" s="245"/>
    </row>
    <row r="209" spans="1:34" x14ac:dyDescent="0.3">
      <c r="A209" s="245"/>
      <c r="B209" s="243"/>
      <c r="C209" s="244"/>
      <c r="D209" s="245"/>
      <c r="E209" s="245"/>
      <c r="F209" s="245"/>
      <c r="G209" s="245"/>
      <c r="H209" s="245"/>
      <c r="I209" s="245"/>
      <c r="J209" s="245"/>
      <c r="K209" s="245"/>
      <c r="L209" s="245"/>
      <c r="M209" s="245"/>
      <c r="N209" s="245"/>
      <c r="O209" s="245"/>
      <c r="P209" s="245"/>
      <c r="Q209" s="245"/>
      <c r="R209" s="245"/>
      <c r="S209" s="245"/>
      <c r="T209" s="245"/>
      <c r="U209" s="245"/>
      <c r="V209" s="245"/>
      <c r="W209" s="245"/>
      <c r="X209" s="245"/>
      <c r="Y209" s="245"/>
      <c r="Z209" s="245"/>
      <c r="AA209" s="245"/>
      <c r="AB209" s="245"/>
      <c r="AC209" s="245"/>
      <c r="AD209" s="245"/>
      <c r="AE209" s="245"/>
      <c r="AF209" s="245"/>
      <c r="AG209" s="245"/>
      <c r="AH209" s="245"/>
    </row>
    <row r="210" spans="1:34" x14ac:dyDescent="0.3">
      <c r="A210" s="245"/>
      <c r="B210" s="243"/>
      <c r="C210" s="244"/>
      <c r="D210" s="245"/>
      <c r="E210" s="245"/>
      <c r="F210" s="245"/>
      <c r="G210" s="245"/>
      <c r="H210" s="245"/>
      <c r="I210" s="245"/>
      <c r="J210" s="245"/>
      <c r="K210" s="245"/>
      <c r="L210" s="245"/>
      <c r="M210" s="245"/>
      <c r="N210" s="245"/>
      <c r="O210" s="245"/>
      <c r="P210" s="245"/>
      <c r="Q210" s="245"/>
      <c r="R210" s="245"/>
      <c r="S210" s="245"/>
      <c r="T210" s="245"/>
      <c r="U210" s="245"/>
      <c r="V210" s="245"/>
      <c r="W210" s="245"/>
      <c r="X210" s="245"/>
      <c r="Y210" s="245"/>
      <c r="Z210" s="245"/>
      <c r="AA210" s="245"/>
      <c r="AB210" s="245"/>
      <c r="AC210" s="245"/>
      <c r="AD210" s="245"/>
      <c r="AE210" s="245"/>
      <c r="AF210" s="245"/>
      <c r="AG210" s="245"/>
      <c r="AH210" s="245"/>
    </row>
    <row r="211" spans="1:34" x14ac:dyDescent="0.3">
      <c r="A211" s="245"/>
      <c r="B211" s="243"/>
      <c r="C211" s="244"/>
      <c r="D211" s="245"/>
      <c r="E211" s="245"/>
      <c r="F211" s="245"/>
      <c r="G211" s="245"/>
      <c r="H211" s="245"/>
      <c r="I211" s="245"/>
      <c r="J211" s="245"/>
      <c r="K211" s="245"/>
      <c r="L211" s="245"/>
      <c r="M211" s="245"/>
      <c r="N211" s="245"/>
      <c r="O211" s="245"/>
      <c r="P211" s="245"/>
      <c r="Q211" s="245"/>
      <c r="R211" s="245"/>
      <c r="S211" s="245"/>
      <c r="T211" s="245"/>
      <c r="U211" s="245"/>
      <c r="V211" s="245"/>
      <c r="W211" s="245"/>
      <c r="X211" s="245"/>
      <c r="Y211" s="245"/>
      <c r="Z211" s="245"/>
      <c r="AA211" s="245"/>
      <c r="AB211" s="245"/>
      <c r="AC211" s="245"/>
      <c r="AD211" s="245"/>
      <c r="AE211" s="245"/>
      <c r="AF211" s="245"/>
      <c r="AG211" s="245"/>
      <c r="AH211" s="245"/>
    </row>
    <row r="212" spans="1:34" x14ac:dyDescent="0.3">
      <c r="A212" s="245"/>
      <c r="B212" s="243"/>
      <c r="C212" s="244"/>
      <c r="D212" s="245"/>
      <c r="E212" s="245"/>
      <c r="F212" s="245"/>
      <c r="G212" s="245"/>
      <c r="H212" s="245"/>
      <c r="I212" s="245"/>
      <c r="J212" s="245"/>
      <c r="K212" s="245"/>
      <c r="L212" s="245"/>
      <c r="M212" s="245"/>
      <c r="N212" s="245"/>
      <c r="O212" s="245"/>
      <c r="P212" s="245"/>
      <c r="Q212" s="245"/>
      <c r="R212" s="245"/>
      <c r="S212" s="245"/>
      <c r="T212" s="245"/>
      <c r="U212" s="245"/>
      <c r="V212" s="245"/>
      <c r="W212" s="245"/>
      <c r="X212" s="245"/>
      <c r="Y212" s="245"/>
      <c r="Z212" s="245"/>
      <c r="AA212" s="245"/>
      <c r="AB212" s="245"/>
      <c r="AC212" s="245"/>
      <c r="AD212" s="245"/>
      <c r="AE212" s="245"/>
      <c r="AF212" s="245"/>
      <c r="AG212" s="245"/>
      <c r="AH212" s="245"/>
    </row>
    <row r="213" spans="1:34" x14ac:dyDescent="0.3">
      <c r="A213" s="245"/>
      <c r="B213" s="243"/>
      <c r="C213" s="244"/>
      <c r="D213" s="245"/>
      <c r="E213" s="245"/>
      <c r="F213" s="245"/>
      <c r="G213" s="245"/>
      <c r="H213" s="245"/>
      <c r="I213" s="245"/>
      <c r="J213" s="245"/>
      <c r="K213" s="245"/>
      <c r="L213" s="245"/>
      <c r="M213" s="245"/>
      <c r="N213" s="245"/>
      <c r="O213" s="245"/>
      <c r="P213" s="245"/>
      <c r="Q213" s="245"/>
      <c r="R213" s="245"/>
      <c r="S213" s="245"/>
      <c r="T213" s="245"/>
      <c r="U213" s="245"/>
      <c r="V213" s="245"/>
      <c r="W213" s="245"/>
      <c r="X213" s="245"/>
      <c r="Y213" s="245"/>
      <c r="Z213" s="245"/>
      <c r="AA213" s="245"/>
      <c r="AB213" s="245"/>
      <c r="AC213" s="245"/>
      <c r="AD213" s="245"/>
      <c r="AE213" s="245"/>
      <c r="AF213" s="245"/>
      <c r="AG213" s="245"/>
      <c r="AH213" s="245"/>
    </row>
    <row r="214" spans="1:34" x14ac:dyDescent="0.3">
      <c r="A214" s="245"/>
      <c r="B214" s="243"/>
      <c r="C214" s="244"/>
      <c r="D214" s="245"/>
      <c r="E214" s="245"/>
      <c r="F214" s="245"/>
      <c r="G214" s="245"/>
      <c r="H214" s="245"/>
      <c r="I214" s="245"/>
      <c r="J214" s="245"/>
      <c r="K214" s="245"/>
      <c r="L214" s="245"/>
      <c r="M214" s="245"/>
      <c r="N214" s="245"/>
      <c r="O214" s="245"/>
      <c r="P214" s="245"/>
      <c r="Q214" s="245"/>
      <c r="R214" s="245"/>
      <c r="S214" s="245"/>
      <c r="T214" s="245"/>
      <c r="U214" s="245"/>
      <c r="V214" s="245"/>
      <c r="W214" s="245"/>
      <c r="X214" s="245"/>
      <c r="Y214" s="245"/>
      <c r="Z214" s="245"/>
      <c r="AA214" s="245"/>
      <c r="AB214" s="245"/>
      <c r="AC214" s="245"/>
      <c r="AD214" s="245"/>
      <c r="AE214" s="245"/>
      <c r="AF214" s="245"/>
      <c r="AG214" s="245"/>
      <c r="AH214" s="245"/>
    </row>
    <row r="215" spans="1:34" x14ac:dyDescent="0.3">
      <c r="A215" s="245"/>
      <c r="B215" s="243"/>
      <c r="C215" s="244"/>
      <c r="D215" s="245"/>
      <c r="E215" s="245"/>
      <c r="F215" s="245"/>
      <c r="G215" s="245"/>
      <c r="H215" s="245"/>
      <c r="I215" s="245"/>
      <c r="J215" s="245"/>
      <c r="K215" s="245"/>
      <c r="L215" s="245"/>
      <c r="M215" s="245"/>
      <c r="N215" s="245"/>
      <c r="O215" s="245"/>
      <c r="P215" s="245"/>
      <c r="Q215" s="245"/>
      <c r="R215" s="245"/>
      <c r="S215" s="245"/>
      <c r="T215" s="245"/>
      <c r="U215" s="245"/>
      <c r="V215" s="245"/>
      <c r="W215" s="245"/>
      <c r="X215" s="245"/>
      <c r="Y215" s="245"/>
      <c r="Z215" s="245"/>
      <c r="AA215" s="245"/>
      <c r="AB215" s="245"/>
      <c r="AC215" s="245"/>
      <c r="AD215" s="245"/>
      <c r="AE215" s="245"/>
      <c r="AF215" s="245"/>
      <c r="AG215" s="245"/>
      <c r="AH215" s="245"/>
    </row>
    <row r="216" spans="1:34" x14ac:dyDescent="0.3">
      <c r="A216" s="245"/>
      <c r="B216" s="243"/>
      <c r="C216" s="244"/>
      <c r="D216" s="245"/>
      <c r="E216" s="245"/>
      <c r="F216" s="245"/>
      <c r="G216" s="245"/>
      <c r="H216" s="245"/>
      <c r="I216" s="245"/>
      <c r="J216" s="245"/>
      <c r="K216" s="245"/>
      <c r="L216" s="245"/>
      <c r="M216" s="245"/>
      <c r="N216" s="245"/>
      <c r="O216" s="245"/>
      <c r="P216" s="245"/>
      <c r="Q216" s="245"/>
      <c r="R216" s="245"/>
      <c r="S216" s="245"/>
      <c r="T216" s="245"/>
      <c r="U216" s="245"/>
      <c r="V216" s="245"/>
      <c r="W216" s="245"/>
      <c r="X216" s="245"/>
      <c r="Y216" s="245"/>
      <c r="Z216" s="245"/>
      <c r="AA216" s="245"/>
      <c r="AB216" s="245"/>
      <c r="AC216" s="245"/>
      <c r="AD216" s="245"/>
      <c r="AE216" s="245"/>
      <c r="AF216" s="245"/>
      <c r="AG216" s="245"/>
      <c r="AH216" s="245"/>
    </row>
    <row r="217" spans="1:34" x14ac:dyDescent="0.3">
      <c r="A217" s="245"/>
      <c r="B217" s="243"/>
      <c r="C217" s="244"/>
      <c r="D217" s="245"/>
      <c r="E217" s="245"/>
      <c r="F217" s="245"/>
      <c r="G217" s="245"/>
      <c r="H217" s="245"/>
      <c r="I217" s="245"/>
      <c r="J217" s="245"/>
      <c r="K217" s="245"/>
      <c r="L217" s="245"/>
      <c r="M217" s="245"/>
      <c r="N217" s="245"/>
      <c r="O217" s="245"/>
      <c r="P217" s="245"/>
      <c r="Q217" s="245"/>
      <c r="R217" s="245"/>
      <c r="S217" s="245"/>
      <c r="T217" s="245"/>
      <c r="U217" s="245"/>
      <c r="V217" s="245"/>
      <c r="W217" s="245"/>
      <c r="X217" s="245"/>
      <c r="Y217" s="245"/>
      <c r="Z217" s="245"/>
      <c r="AA217" s="245"/>
      <c r="AB217" s="245"/>
      <c r="AC217" s="245"/>
      <c r="AD217" s="245"/>
      <c r="AE217" s="245"/>
      <c r="AF217" s="245"/>
      <c r="AG217" s="245"/>
      <c r="AH217" s="245"/>
    </row>
    <row r="218" spans="1:34" x14ac:dyDescent="0.3">
      <c r="A218" s="245"/>
      <c r="B218" s="243"/>
      <c r="C218" s="244"/>
      <c r="D218" s="245"/>
      <c r="E218" s="245"/>
      <c r="F218" s="245"/>
      <c r="G218" s="245"/>
      <c r="H218" s="245"/>
      <c r="I218" s="245"/>
      <c r="J218" s="245"/>
      <c r="K218" s="245"/>
      <c r="L218" s="245"/>
      <c r="M218" s="245"/>
      <c r="N218" s="245"/>
      <c r="O218" s="245"/>
      <c r="P218" s="245"/>
      <c r="Q218" s="245"/>
      <c r="R218" s="245"/>
      <c r="S218" s="245"/>
      <c r="T218" s="245"/>
      <c r="U218" s="245"/>
      <c r="V218" s="245"/>
      <c r="W218" s="245"/>
      <c r="X218" s="245"/>
      <c r="Y218" s="245"/>
      <c r="Z218" s="245"/>
      <c r="AA218" s="245"/>
      <c r="AB218" s="245"/>
      <c r="AC218" s="245"/>
      <c r="AD218" s="245"/>
      <c r="AE218" s="245"/>
      <c r="AF218" s="245"/>
      <c r="AG218" s="245"/>
      <c r="AH218" s="245"/>
    </row>
    <row r="219" spans="1:34" x14ac:dyDescent="0.3">
      <c r="A219" s="245"/>
      <c r="B219" s="243"/>
      <c r="C219" s="244"/>
      <c r="D219" s="245"/>
      <c r="E219" s="245"/>
      <c r="F219" s="245"/>
      <c r="G219" s="245"/>
      <c r="H219" s="245"/>
      <c r="I219" s="245"/>
      <c r="J219" s="245"/>
      <c r="K219" s="245"/>
      <c r="L219" s="245"/>
      <c r="M219" s="245"/>
      <c r="N219" s="245"/>
      <c r="O219" s="245"/>
      <c r="P219" s="245"/>
      <c r="Q219" s="245"/>
      <c r="R219" s="245"/>
      <c r="S219" s="245"/>
      <c r="T219" s="245"/>
      <c r="U219" s="245"/>
      <c r="V219" s="245"/>
      <c r="W219" s="245"/>
      <c r="X219" s="245"/>
      <c r="Y219" s="245"/>
      <c r="Z219" s="245"/>
      <c r="AA219" s="245"/>
      <c r="AB219" s="245"/>
      <c r="AC219" s="245"/>
      <c r="AD219" s="245"/>
      <c r="AE219" s="245"/>
      <c r="AF219" s="245"/>
      <c r="AG219" s="245"/>
      <c r="AH219" s="245"/>
    </row>
    <row r="220" spans="1:34" x14ac:dyDescent="0.3">
      <c r="A220" s="245"/>
      <c r="B220" s="243"/>
      <c r="C220" s="244"/>
      <c r="D220" s="245"/>
      <c r="E220" s="245"/>
      <c r="F220" s="245"/>
      <c r="G220" s="245"/>
      <c r="H220" s="245"/>
      <c r="I220" s="245"/>
      <c r="J220" s="245"/>
      <c r="K220" s="245"/>
      <c r="L220" s="245"/>
      <c r="M220" s="245"/>
      <c r="N220" s="245"/>
      <c r="O220" s="245"/>
      <c r="P220" s="245"/>
      <c r="Q220" s="245"/>
      <c r="R220" s="245"/>
      <c r="S220" s="245"/>
      <c r="T220" s="245"/>
      <c r="U220" s="245"/>
      <c r="V220" s="245"/>
      <c r="W220" s="245"/>
      <c r="X220" s="245"/>
      <c r="Y220" s="245"/>
      <c r="Z220" s="245"/>
      <c r="AA220" s="245"/>
      <c r="AB220" s="245"/>
      <c r="AC220" s="245"/>
      <c r="AD220" s="245"/>
      <c r="AE220" s="245"/>
      <c r="AF220" s="245"/>
      <c r="AG220" s="245"/>
      <c r="AH220" s="245"/>
    </row>
    <row r="221" spans="1:34" x14ac:dyDescent="0.3">
      <c r="A221" s="245"/>
      <c r="B221" s="243"/>
      <c r="C221" s="244"/>
      <c r="D221" s="245"/>
      <c r="E221" s="245"/>
      <c r="F221" s="245"/>
      <c r="G221" s="245"/>
      <c r="H221" s="245"/>
      <c r="I221" s="245"/>
      <c r="J221" s="245"/>
      <c r="K221" s="245"/>
      <c r="L221" s="245"/>
      <c r="M221" s="245"/>
      <c r="N221" s="245"/>
      <c r="O221" s="245"/>
      <c r="P221" s="245"/>
      <c r="Q221" s="245"/>
      <c r="R221" s="245"/>
      <c r="S221" s="245"/>
      <c r="T221" s="245"/>
      <c r="U221" s="245"/>
      <c r="V221" s="245"/>
      <c r="W221" s="245"/>
      <c r="X221" s="245"/>
      <c r="Y221" s="245"/>
      <c r="Z221" s="245"/>
      <c r="AA221" s="245"/>
      <c r="AB221" s="245"/>
      <c r="AC221" s="245"/>
      <c r="AD221" s="245"/>
      <c r="AE221" s="245"/>
      <c r="AF221" s="245"/>
      <c r="AG221" s="245"/>
      <c r="AH221" s="245"/>
    </row>
    <row r="222" spans="1:34" x14ac:dyDescent="0.3">
      <c r="A222" s="245"/>
      <c r="B222" s="243"/>
      <c r="C222" s="244"/>
      <c r="D222" s="245"/>
      <c r="E222" s="245"/>
      <c r="F222" s="245"/>
      <c r="G222" s="245"/>
      <c r="H222" s="245"/>
      <c r="I222" s="245"/>
      <c r="J222" s="245"/>
      <c r="K222" s="245"/>
      <c r="L222" s="245"/>
      <c r="M222" s="245"/>
      <c r="N222" s="245"/>
      <c r="O222" s="245"/>
      <c r="P222" s="245"/>
      <c r="Q222" s="245"/>
      <c r="R222" s="245"/>
      <c r="S222" s="245"/>
      <c r="T222" s="245"/>
      <c r="U222" s="245"/>
      <c r="V222" s="245"/>
      <c r="W222" s="245"/>
      <c r="X222" s="245"/>
      <c r="Y222" s="245"/>
      <c r="Z222" s="245"/>
      <c r="AA222" s="245"/>
      <c r="AB222" s="245"/>
      <c r="AC222" s="245"/>
      <c r="AD222" s="245"/>
      <c r="AE222" s="245"/>
      <c r="AF222" s="245"/>
      <c r="AG222" s="245"/>
      <c r="AH222" s="245"/>
    </row>
    <row r="223" spans="1:34" x14ac:dyDescent="0.3">
      <c r="A223" s="245"/>
      <c r="B223" s="243"/>
      <c r="C223" s="244"/>
      <c r="D223" s="245"/>
      <c r="E223" s="245"/>
      <c r="F223" s="245"/>
      <c r="G223" s="245"/>
      <c r="H223" s="245"/>
      <c r="I223" s="245"/>
      <c r="J223" s="245"/>
      <c r="K223" s="245"/>
      <c r="L223" s="245"/>
      <c r="M223" s="245"/>
      <c r="N223" s="245"/>
      <c r="O223" s="245"/>
      <c r="P223" s="245"/>
      <c r="Q223" s="245"/>
      <c r="R223" s="245"/>
      <c r="S223" s="245"/>
      <c r="T223" s="245"/>
      <c r="U223" s="245"/>
      <c r="V223" s="245"/>
      <c r="W223" s="245"/>
      <c r="X223" s="245"/>
      <c r="Y223" s="245"/>
      <c r="Z223" s="245"/>
      <c r="AA223" s="245"/>
      <c r="AB223" s="245"/>
      <c r="AC223" s="245"/>
      <c r="AD223" s="245"/>
      <c r="AE223" s="245"/>
      <c r="AF223" s="245"/>
      <c r="AG223" s="245"/>
      <c r="AH223" s="245"/>
    </row>
    <row r="224" spans="1:34" x14ac:dyDescent="0.3">
      <c r="A224" s="245"/>
      <c r="B224" s="243"/>
      <c r="C224" s="244"/>
      <c r="D224" s="245"/>
      <c r="E224" s="245"/>
      <c r="F224" s="245"/>
      <c r="G224" s="245"/>
      <c r="H224" s="245"/>
      <c r="I224" s="245"/>
      <c r="J224" s="245"/>
      <c r="K224" s="245"/>
      <c r="L224" s="245"/>
      <c r="M224" s="245"/>
      <c r="N224" s="245"/>
      <c r="O224" s="245"/>
      <c r="P224" s="245"/>
      <c r="Q224" s="245"/>
      <c r="R224" s="245"/>
      <c r="S224" s="245"/>
      <c r="T224" s="245"/>
      <c r="U224" s="245"/>
      <c r="V224" s="245"/>
      <c r="W224" s="245"/>
      <c r="X224" s="245"/>
      <c r="Y224" s="245"/>
      <c r="Z224" s="245"/>
      <c r="AA224" s="245"/>
      <c r="AB224" s="245"/>
      <c r="AC224" s="245"/>
      <c r="AD224" s="245"/>
      <c r="AE224" s="245"/>
      <c r="AF224" s="245"/>
      <c r="AG224" s="245"/>
      <c r="AH224" s="245"/>
    </row>
    <row r="225" spans="1:34" x14ac:dyDescent="0.3">
      <c r="A225" s="245"/>
      <c r="B225" s="243"/>
      <c r="C225" s="244"/>
      <c r="D225" s="245"/>
      <c r="E225" s="245"/>
      <c r="F225" s="245"/>
      <c r="G225" s="245"/>
      <c r="H225" s="245"/>
      <c r="I225" s="245"/>
      <c r="J225" s="245"/>
      <c r="K225" s="245"/>
      <c r="L225" s="245"/>
      <c r="M225" s="245"/>
      <c r="N225" s="245"/>
      <c r="O225" s="245"/>
      <c r="P225" s="245"/>
      <c r="Q225" s="245"/>
      <c r="R225" s="245"/>
      <c r="S225" s="245"/>
      <c r="T225" s="245"/>
      <c r="U225" s="245"/>
      <c r="V225" s="245"/>
      <c r="W225" s="245"/>
      <c r="X225" s="245"/>
      <c r="Y225" s="245"/>
      <c r="Z225" s="245"/>
      <c r="AA225" s="245"/>
      <c r="AB225" s="245"/>
      <c r="AC225" s="245"/>
      <c r="AD225" s="245"/>
      <c r="AE225" s="245"/>
      <c r="AF225" s="245"/>
      <c r="AG225" s="245"/>
      <c r="AH225" s="245"/>
    </row>
    <row r="226" spans="1:34" x14ac:dyDescent="0.3">
      <c r="A226" s="245"/>
      <c r="B226" s="243"/>
      <c r="C226" s="244"/>
      <c r="D226" s="245"/>
      <c r="E226" s="245"/>
      <c r="F226" s="245"/>
      <c r="G226" s="245"/>
      <c r="H226" s="245"/>
      <c r="I226" s="245"/>
      <c r="J226" s="245"/>
      <c r="K226" s="245"/>
      <c r="L226" s="245"/>
      <c r="M226" s="245"/>
      <c r="N226" s="245"/>
      <c r="O226" s="245"/>
      <c r="P226" s="245"/>
      <c r="Q226" s="245"/>
      <c r="R226" s="245"/>
      <c r="S226" s="245"/>
      <c r="T226" s="245"/>
      <c r="U226" s="245"/>
      <c r="V226" s="245"/>
      <c r="W226" s="245"/>
      <c r="X226" s="245"/>
      <c r="Y226" s="245"/>
      <c r="Z226" s="245"/>
      <c r="AA226" s="245"/>
      <c r="AB226" s="245"/>
      <c r="AC226" s="245"/>
      <c r="AD226" s="245"/>
      <c r="AE226" s="245"/>
      <c r="AF226" s="245"/>
      <c r="AG226" s="245"/>
      <c r="AH226" s="245"/>
    </row>
    <row r="227" spans="1:34" x14ac:dyDescent="0.3">
      <c r="A227" s="245"/>
      <c r="B227" s="243"/>
      <c r="C227" s="244"/>
      <c r="D227" s="245"/>
      <c r="E227" s="245"/>
      <c r="F227" s="245"/>
      <c r="G227" s="245"/>
      <c r="H227" s="245"/>
      <c r="I227" s="245"/>
      <c r="J227" s="245"/>
      <c r="K227" s="245"/>
      <c r="L227" s="245"/>
      <c r="M227" s="245"/>
      <c r="N227" s="245"/>
      <c r="O227" s="245"/>
      <c r="P227" s="245"/>
      <c r="Q227" s="245"/>
      <c r="R227" s="245"/>
      <c r="S227" s="245"/>
      <c r="T227" s="245"/>
      <c r="U227" s="245"/>
      <c r="V227" s="245"/>
      <c r="W227" s="245"/>
      <c r="X227" s="245"/>
      <c r="Y227" s="245"/>
      <c r="Z227" s="245"/>
      <c r="AA227" s="245"/>
      <c r="AB227" s="245"/>
      <c r="AC227" s="245"/>
      <c r="AD227" s="245"/>
      <c r="AE227" s="245"/>
      <c r="AF227" s="245"/>
      <c r="AG227" s="245"/>
      <c r="AH227" s="245"/>
    </row>
    <row r="228" spans="1:34" x14ac:dyDescent="0.3">
      <c r="A228" s="245"/>
      <c r="B228" s="243"/>
      <c r="C228" s="244"/>
      <c r="D228" s="245"/>
      <c r="E228" s="245"/>
      <c r="F228" s="245"/>
      <c r="G228" s="245"/>
      <c r="H228" s="245"/>
      <c r="I228" s="245"/>
      <c r="J228" s="245"/>
      <c r="K228" s="245"/>
      <c r="L228" s="245"/>
      <c r="M228" s="245"/>
      <c r="N228" s="245"/>
      <c r="O228" s="245"/>
      <c r="P228" s="245"/>
      <c r="Q228" s="245"/>
      <c r="R228" s="245"/>
      <c r="S228" s="245"/>
      <c r="T228" s="245"/>
      <c r="U228" s="245"/>
      <c r="V228" s="245"/>
      <c r="W228" s="245"/>
      <c r="X228" s="245"/>
      <c r="Y228" s="245"/>
      <c r="Z228" s="245"/>
      <c r="AA228" s="245"/>
      <c r="AB228" s="245"/>
      <c r="AC228" s="245"/>
      <c r="AD228" s="245"/>
      <c r="AE228" s="245"/>
      <c r="AF228" s="245"/>
      <c r="AG228" s="245"/>
      <c r="AH228" s="245"/>
    </row>
    <row r="229" spans="1:34" x14ac:dyDescent="0.3">
      <c r="A229" s="245"/>
      <c r="B229" s="243"/>
      <c r="C229" s="244"/>
      <c r="D229" s="245"/>
      <c r="E229" s="245"/>
      <c r="F229" s="245"/>
      <c r="G229" s="245"/>
      <c r="H229" s="245"/>
      <c r="I229" s="245"/>
      <c r="J229" s="245"/>
      <c r="K229" s="245"/>
      <c r="L229" s="245"/>
      <c r="M229" s="245"/>
      <c r="N229" s="245"/>
      <c r="O229" s="245"/>
      <c r="P229" s="245"/>
      <c r="Q229" s="245"/>
      <c r="R229" s="245"/>
      <c r="S229" s="245"/>
      <c r="T229" s="245"/>
      <c r="U229" s="245"/>
      <c r="V229" s="245"/>
      <c r="W229" s="245"/>
      <c r="X229" s="245"/>
      <c r="Y229" s="245"/>
      <c r="Z229" s="245"/>
      <c r="AA229" s="245"/>
      <c r="AB229" s="245"/>
      <c r="AC229" s="245"/>
      <c r="AD229" s="245"/>
      <c r="AE229" s="245"/>
      <c r="AF229" s="245"/>
      <c r="AG229" s="245"/>
      <c r="AH229" s="245"/>
    </row>
    <row r="230" spans="1:34" x14ac:dyDescent="0.3">
      <c r="A230" s="245"/>
      <c r="B230" s="243"/>
      <c r="C230" s="244"/>
      <c r="D230" s="245"/>
      <c r="E230" s="245"/>
      <c r="F230" s="245"/>
      <c r="G230" s="245"/>
      <c r="H230" s="245"/>
      <c r="I230" s="245"/>
      <c r="J230" s="245"/>
      <c r="K230" s="245"/>
      <c r="L230" s="245"/>
      <c r="M230" s="245"/>
      <c r="N230" s="245"/>
      <c r="O230" s="245"/>
      <c r="P230" s="245"/>
      <c r="Q230" s="245"/>
      <c r="R230" s="245"/>
      <c r="S230" s="245"/>
      <c r="T230" s="245"/>
      <c r="U230" s="245"/>
      <c r="V230" s="245"/>
      <c r="W230" s="245"/>
      <c r="X230" s="245"/>
      <c r="Y230" s="245"/>
      <c r="Z230" s="245"/>
      <c r="AA230" s="245"/>
      <c r="AB230" s="245"/>
      <c r="AC230" s="245"/>
      <c r="AD230" s="245"/>
      <c r="AE230" s="245"/>
      <c r="AF230" s="245"/>
      <c r="AG230" s="245"/>
      <c r="AH230" s="245"/>
    </row>
    <row r="231" spans="1:34" x14ac:dyDescent="0.3">
      <c r="A231" s="245"/>
      <c r="B231" s="243"/>
      <c r="C231" s="244"/>
      <c r="D231" s="245"/>
      <c r="E231" s="245"/>
      <c r="F231" s="245"/>
      <c r="G231" s="245"/>
      <c r="H231" s="245"/>
      <c r="I231" s="245"/>
      <c r="J231" s="245"/>
      <c r="K231" s="245"/>
      <c r="L231" s="245"/>
      <c r="M231" s="245"/>
      <c r="N231" s="245"/>
      <c r="O231" s="245"/>
      <c r="P231" s="245"/>
      <c r="Q231" s="245"/>
      <c r="R231" s="245"/>
      <c r="S231" s="245"/>
      <c r="T231" s="245"/>
      <c r="U231" s="245"/>
      <c r="V231" s="245"/>
      <c r="W231" s="245"/>
      <c r="X231" s="245"/>
      <c r="Y231" s="245"/>
      <c r="Z231" s="245"/>
      <c r="AA231" s="245"/>
      <c r="AB231" s="245"/>
      <c r="AC231" s="245"/>
      <c r="AD231" s="245"/>
      <c r="AE231" s="245"/>
      <c r="AF231" s="245"/>
      <c r="AG231" s="245"/>
      <c r="AH231" s="245"/>
    </row>
    <row r="232" spans="1:34" x14ac:dyDescent="0.3">
      <c r="A232" s="245"/>
      <c r="B232" s="243"/>
      <c r="C232" s="244"/>
      <c r="D232" s="245"/>
      <c r="E232" s="245"/>
      <c r="F232" s="245"/>
      <c r="G232" s="245"/>
      <c r="H232" s="245"/>
      <c r="I232" s="245"/>
      <c r="J232" s="245"/>
      <c r="K232" s="245"/>
      <c r="L232" s="245"/>
      <c r="M232" s="245"/>
      <c r="N232" s="245"/>
      <c r="O232" s="245"/>
      <c r="P232" s="245"/>
      <c r="Q232" s="245"/>
      <c r="R232" s="245"/>
      <c r="S232" s="245"/>
      <c r="T232" s="245"/>
      <c r="U232" s="245"/>
      <c r="V232" s="245"/>
      <c r="W232" s="245"/>
      <c r="X232" s="245"/>
      <c r="Y232" s="245"/>
      <c r="Z232" s="245"/>
      <c r="AA232" s="245"/>
      <c r="AB232" s="245"/>
      <c r="AC232" s="245"/>
      <c r="AD232" s="245"/>
      <c r="AE232" s="245"/>
      <c r="AF232" s="245"/>
      <c r="AG232" s="245"/>
      <c r="AH232" s="245"/>
    </row>
    <row r="233" spans="1:34" x14ac:dyDescent="0.3">
      <c r="A233" s="245"/>
      <c r="B233" s="243"/>
      <c r="C233" s="244"/>
      <c r="D233" s="245"/>
      <c r="E233" s="245"/>
      <c r="F233" s="245"/>
      <c r="G233" s="245"/>
      <c r="H233" s="245"/>
      <c r="I233" s="245"/>
      <c r="J233" s="245"/>
      <c r="K233" s="245"/>
      <c r="L233" s="245"/>
      <c r="M233" s="245"/>
      <c r="N233" s="245"/>
      <c r="O233" s="245"/>
      <c r="P233" s="245"/>
      <c r="Q233" s="245"/>
      <c r="R233" s="245"/>
      <c r="S233" s="245"/>
      <c r="T233" s="245"/>
      <c r="U233" s="245"/>
      <c r="V233" s="245"/>
      <c r="W233" s="245"/>
      <c r="X233" s="245"/>
      <c r="Y233" s="245"/>
      <c r="Z233" s="245"/>
      <c r="AA233" s="245"/>
      <c r="AB233" s="245"/>
      <c r="AC233" s="245"/>
      <c r="AD233" s="245"/>
      <c r="AE233" s="245"/>
      <c r="AF233" s="245"/>
      <c r="AG233" s="245"/>
      <c r="AH233" s="245"/>
    </row>
    <row r="234" spans="1:34" x14ac:dyDescent="0.3">
      <c r="A234" s="245"/>
      <c r="B234" s="243"/>
      <c r="C234" s="244"/>
      <c r="D234" s="245"/>
      <c r="E234" s="245"/>
      <c r="F234" s="245"/>
      <c r="G234" s="245"/>
      <c r="H234" s="245"/>
      <c r="I234" s="245"/>
      <c r="J234" s="245"/>
      <c r="K234" s="245"/>
      <c r="L234" s="245"/>
      <c r="M234" s="245"/>
      <c r="N234" s="245"/>
      <c r="O234" s="245"/>
      <c r="P234" s="245"/>
      <c r="Q234" s="245"/>
      <c r="R234" s="245"/>
      <c r="S234" s="245"/>
      <c r="T234" s="245"/>
      <c r="U234" s="245"/>
      <c r="V234" s="245"/>
      <c r="W234" s="245"/>
      <c r="X234" s="245"/>
      <c r="Y234" s="245"/>
      <c r="Z234" s="245"/>
      <c r="AA234" s="245"/>
      <c r="AB234" s="245"/>
      <c r="AC234" s="245"/>
      <c r="AD234" s="245"/>
      <c r="AE234" s="245"/>
      <c r="AF234" s="245"/>
      <c r="AG234" s="245"/>
      <c r="AH234" s="245"/>
    </row>
    <row r="235" spans="1:34" x14ac:dyDescent="0.3">
      <c r="A235" s="245"/>
      <c r="B235" s="243"/>
      <c r="C235" s="244"/>
      <c r="D235" s="245"/>
      <c r="E235" s="245"/>
      <c r="F235" s="245"/>
      <c r="G235" s="245"/>
      <c r="H235" s="245"/>
      <c r="I235" s="245"/>
      <c r="J235" s="245"/>
      <c r="K235" s="245"/>
      <c r="L235" s="245"/>
      <c r="M235" s="245"/>
      <c r="N235" s="245"/>
      <c r="O235" s="245"/>
      <c r="P235" s="245"/>
      <c r="Q235" s="245"/>
      <c r="R235" s="245"/>
      <c r="S235" s="245"/>
      <c r="T235" s="245"/>
      <c r="U235" s="245"/>
      <c r="V235" s="245"/>
      <c r="W235" s="245"/>
      <c r="X235" s="245"/>
      <c r="Y235" s="245"/>
      <c r="Z235" s="245"/>
      <c r="AA235" s="245"/>
      <c r="AB235" s="245"/>
      <c r="AC235" s="245"/>
      <c r="AD235" s="245"/>
      <c r="AE235" s="245"/>
      <c r="AF235" s="245"/>
      <c r="AG235" s="245"/>
      <c r="AH235" s="245"/>
    </row>
    <row r="236" spans="1:34" x14ac:dyDescent="0.3">
      <c r="A236" s="245"/>
      <c r="B236" s="243"/>
      <c r="C236" s="244"/>
      <c r="D236" s="245"/>
      <c r="E236" s="245"/>
      <c r="F236" s="245"/>
      <c r="G236" s="245"/>
      <c r="H236" s="245"/>
      <c r="I236" s="245"/>
      <c r="J236" s="245"/>
      <c r="K236" s="245"/>
      <c r="L236" s="245"/>
      <c r="M236" s="245"/>
      <c r="N236" s="245"/>
      <c r="O236" s="245"/>
      <c r="P236" s="245"/>
      <c r="Q236" s="245"/>
      <c r="R236" s="245"/>
      <c r="S236" s="245"/>
      <c r="T236" s="245"/>
      <c r="U236" s="245"/>
      <c r="V236" s="245"/>
      <c r="W236" s="245"/>
      <c r="X236" s="245"/>
      <c r="Y236" s="245"/>
      <c r="Z236" s="245"/>
      <c r="AA236" s="245"/>
      <c r="AB236" s="245"/>
      <c r="AC236" s="245"/>
      <c r="AD236" s="245"/>
      <c r="AE236" s="245"/>
      <c r="AF236" s="245"/>
      <c r="AG236" s="245"/>
      <c r="AH236" s="245"/>
    </row>
    <row r="237" spans="1:34" x14ac:dyDescent="0.3">
      <c r="A237" s="245"/>
      <c r="B237" s="243"/>
      <c r="C237" s="244"/>
      <c r="D237" s="245"/>
      <c r="E237" s="245"/>
      <c r="F237" s="245"/>
      <c r="G237" s="245"/>
      <c r="H237" s="245"/>
      <c r="I237" s="245"/>
      <c r="J237" s="245"/>
      <c r="K237" s="245"/>
      <c r="L237" s="245"/>
      <c r="M237" s="245"/>
      <c r="N237" s="245"/>
      <c r="O237" s="245"/>
      <c r="P237" s="245"/>
      <c r="Q237" s="245"/>
      <c r="R237" s="245"/>
      <c r="S237" s="245"/>
      <c r="T237" s="245"/>
      <c r="U237" s="245"/>
      <c r="V237" s="245"/>
      <c r="W237" s="245"/>
      <c r="X237" s="245"/>
      <c r="Y237" s="245"/>
      <c r="Z237" s="245"/>
      <c r="AA237" s="245"/>
      <c r="AB237" s="245"/>
      <c r="AC237" s="245"/>
      <c r="AD237" s="245"/>
      <c r="AE237" s="245"/>
      <c r="AF237" s="245"/>
      <c r="AG237" s="245"/>
      <c r="AH237" s="245"/>
    </row>
    <row r="238" spans="1:34" x14ac:dyDescent="0.3">
      <c r="A238" s="245"/>
      <c r="B238" s="243"/>
      <c r="C238" s="244"/>
      <c r="D238" s="245"/>
      <c r="E238" s="245"/>
      <c r="F238" s="245"/>
      <c r="G238" s="245"/>
      <c r="H238" s="245"/>
      <c r="I238" s="245"/>
      <c r="J238" s="245"/>
      <c r="K238" s="245"/>
      <c r="L238" s="245"/>
      <c r="M238" s="245"/>
      <c r="N238" s="245"/>
      <c r="O238" s="245"/>
      <c r="P238" s="245"/>
      <c r="Q238" s="245"/>
      <c r="R238" s="245"/>
      <c r="S238" s="245"/>
      <c r="T238" s="245"/>
      <c r="U238" s="245"/>
      <c r="V238" s="245"/>
      <c r="W238" s="245"/>
      <c r="X238" s="245"/>
      <c r="Y238" s="245"/>
      <c r="Z238" s="245"/>
      <c r="AA238" s="245"/>
      <c r="AB238" s="245"/>
      <c r="AC238" s="245"/>
      <c r="AD238" s="245"/>
      <c r="AE238" s="245"/>
      <c r="AF238" s="245"/>
      <c r="AG238" s="245"/>
      <c r="AH238" s="245"/>
    </row>
    <row r="239" spans="1:34" x14ac:dyDescent="0.3">
      <c r="A239" s="245"/>
      <c r="B239" s="243"/>
      <c r="C239" s="244"/>
      <c r="D239" s="245"/>
      <c r="E239" s="245"/>
      <c r="F239" s="245"/>
      <c r="G239" s="245"/>
      <c r="H239" s="245"/>
      <c r="I239" s="245"/>
      <c r="J239" s="245"/>
      <c r="K239" s="245"/>
      <c r="L239" s="245"/>
      <c r="M239" s="245"/>
      <c r="N239" s="245"/>
      <c r="O239" s="245"/>
      <c r="P239" s="245"/>
      <c r="Q239" s="245"/>
      <c r="R239" s="245"/>
      <c r="S239" s="245"/>
      <c r="T239" s="245"/>
      <c r="U239" s="245"/>
      <c r="V239" s="245"/>
      <c r="W239" s="245"/>
      <c r="X239" s="245"/>
      <c r="Y239" s="245"/>
      <c r="Z239" s="245"/>
      <c r="AA239" s="245"/>
      <c r="AB239" s="245"/>
      <c r="AC239" s="245"/>
      <c r="AD239" s="245"/>
      <c r="AE239" s="245"/>
      <c r="AF239" s="245"/>
      <c r="AG239" s="245"/>
      <c r="AH239" s="245"/>
    </row>
    <row r="240" spans="1:34" x14ac:dyDescent="0.3">
      <c r="A240" s="245"/>
      <c r="B240" s="243"/>
      <c r="C240" s="244"/>
      <c r="D240" s="245"/>
      <c r="E240" s="245"/>
      <c r="F240" s="245"/>
      <c r="G240" s="245"/>
      <c r="H240" s="245"/>
      <c r="I240" s="245"/>
      <c r="J240" s="245"/>
      <c r="K240" s="245"/>
      <c r="L240" s="245"/>
      <c r="M240" s="245"/>
      <c r="N240" s="245"/>
      <c r="O240" s="245"/>
      <c r="P240" s="245"/>
      <c r="Q240" s="245"/>
      <c r="R240" s="245"/>
      <c r="S240" s="245"/>
      <c r="T240" s="245"/>
      <c r="U240" s="245"/>
      <c r="V240" s="245"/>
      <c r="W240" s="245"/>
      <c r="X240" s="245"/>
      <c r="Y240" s="245"/>
      <c r="Z240" s="245"/>
      <c r="AA240" s="245"/>
      <c r="AB240" s="245"/>
      <c r="AC240" s="245"/>
      <c r="AD240" s="245"/>
      <c r="AE240" s="245"/>
      <c r="AF240" s="245"/>
      <c r="AG240" s="245"/>
      <c r="AH240" s="245"/>
    </row>
    <row r="241" spans="1:34" x14ac:dyDescent="0.3">
      <c r="A241" s="245"/>
      <c r="B241" s="243"/>
      <c r="C241" s="244"/>
      <c r="D241" s="245"/>
      <c r="E241" s="245"/>
      <c r="F241" s="245"/>
      <c r="G241" s="245"/>
      <c r="H241" s="245"/>
      <c r="I241" s="245"/>
      <c r="J241" s="245"/>
      <c r="K241" s="245"/>
      <c r="L241" s="245"/>
      <c r="M241" s="245"/>
      <c r="N241" s="245"/>
      <c r="O241" s="245"/>
      <c r="P241" s="245"/>
      <c r="Q241" s="245"/>
      <c r="R241" s="245"/>
      <c r="S241" s="245"/>
      <c r="T241" s="245"/>
      <c r="U241" s="245"/>
      <c r="V241" s="245"/>
      <c r="W241" s="245"/>
      <c r="X241" s="245"/>
      <c r="Y241" s="245"/>
      <c r="Z241" s="245"/>
      <c r="AA241" s="245"/>
      <c r="AB241" s="245"/>
      <c r="AC241" s="245"/>
      <c r="AD241" s="245"/>
      <c r="AE241" s="245"/>
      <c r="AF241" s="245"/>
      <c r="AG241" s="245"/>
      <c r="AH241" s="245"/>
    </row>
    <row r="242" spans="1:34" x14ac:dyDescent="0.3">
      <c r="A242" s="245"/>
      <c r="B242" s="243"/>
      <c r="C242" s="244"/>
      <c r="D242" s="245"/>
      <c r="E242" s="245"/>
      <c r="F242" s="245"/>
      <c r="G242" s="245"/>
      <c r="H242" s="245"/>
      <c r="I242" s="245"/>
      <c r="J242" s="245"/>
      <c r="K242" s="245"/>
      <c r="L242" s="245"/>
      <c r="M242" s="245"/>
      <c r="N242" s="245"/>
      <c r="O242" s="245"/>
      <c r="P242" s="245"/>
      <c r="Q242" s="245"/>
      <c r="R242" s="245"/>
      <c r="S242" s="245"/>
      <c r="T242" s="245"/>
      <c r="U242" s="245"/>
      <c r="V242" s="245"/>
      <c r="W242" s="245"/>
      <c r="X242" s="245"/>
      <c r="Y242" s="245"/>
      <c r="Z242" s="245"/>
      <c r="AA242" s="245"/>
      <c r="AB242" s="245"/>
      <c r="AC242" s="245"/>
      <c r="AD242" s="245"/>
      <c r="AE242" s="245"/>
      <c r="AF242" s="245"/>
      <c r="AG242" s="245"/>
      <c r="AH242" s="245"/>
    </row>
    <row r="243" spans="1:34" x14ac:dyDescent="0.3">
      <c r="A243" s="245"/>
      <c r="B243" s="243"/>
      <c r="C243" s="244"/>
      <c r="D243" s="245"/>
      <c r="E243" s="245"/>
      <c r="F243" s="245"/>
      <c r="G243" s="245"/>
      <c r="H243" s="245"/>
      <c r="I243" s="245"/>
      <c r="J243" s="245"/>
      <c r="K243" s="245"/>
      <c r="L243" s="245"/>
      <c r="M243" s="245"/>
      <c r="N243" s="245"/>
      <c r="O243" s="245"/>
      <c r="P243" s="245"/>
      <c r="Q243" s="245"/>
      <c r="R243" s="245"/>
      <c r="S243" s="245"/>
      <c r="T243" s="245"/>
      <c r="U243" s="245"/>
      <c r="V243" s="245"/>
      <c r="W243" s="245"/>
      <c r="X243" s="245"/>
      <c r="Y243" s="245"/>
      <c r="Z243" s="245"/>
      <c r="AA243" s="245"/>
      <c r="AB243" s="245"/>
      <c r="AC243" s="245"/>
      <c r="AD243" s="245"/>
      <c r="AE243" s="245"/>
      <c r="AF243" s="245"/>
      <c r="AG243" s="245"/>
      <c r="AH243" s="245"/>
    </row>
    <row r="244" spans="1:34" x14ac:dyDescent="0.3">
      <c r="A244" s="245"/>
      <c r="B244" s="243"/>
      <c r="C244" s="244"/>
      <c r="D244" s="245"/>
      <c r="E244" s="245"/>
      <c r="F244" s="245"/>
      <c r="G244" s="245"/>
      <c r="H244" s="245"/>
      <c r="I244" s="245"/>
      <c r="J244" s="245"/>
      <c r="K244" s="245"/>
      <c r="L244" s="245"/>
      <c r="M244" s="245"/>
      <c r="N244" s="245"/>
      <c r="O244" s="245"/>
      <c r="P244" s="245"/>
      <c r="Q244" s="245"/>
      <c r="R244" s="245"/>
      <c r="S244" s="245"/>
      <c r="T244" s="245"/>
      <c r="U244" s="245"/>
      <c r="V244" s="245"/>
      <c r="W244" s="245"/>
      <c r="X244" s="245"/>
      <c r="Y244" s="245"/>
      <c r="Z244" s="245"/>
      <c r="AA244" s="245"/>
      <c r="AB244" s="245"/>
      <c r="AC244" s="245"/>
      <c r="AD244" s="245"/>
      <c r="AE244" s="245"/>
      <c r="AF244" s="245"/>
      <c r="AG244" s="245"/>
      <c r="AH244" s="245"/>
    </row>
    <row r="245" spans="1:34" x14ac:dyDescent="0.3">
      <c r="A245" s="245"/>
      <c r="B245" s="243"/>
      <c r="C245" s="244"/>
      <c r="D245" s="245"/>
      <c r="E245" s="245"/>
      <c r="F245" s="245"/>
      <c r="G245" s="245"/>
      <c r="H245" s="245"/>
      <c r="I245" s="245"/>
      <c r="J245" s="245"/>
      <c r="K245" s="245"/>
      <c r="L245" s="245"/>
      <c r="M245" s="245"/>
      <c r="N245" s="245"/>
      <c r="O245" s="245"/>
      <c r="P245" s="245"/>
      <c r="Q245" s="245"/>
      <c r="R245" s="245"/>
      <c r="S245" s="245"/>
      <c r="T245" s="245"/>
      <c r="U245" s="245"/>
      <c r="V245" s="245"/>
      <c r="W245" s="245"/>
      <c r="X245" s="245"/>
      <c r="Y245" s="245"/>
      <c r="Z245" s="245"/>
      <c r="AA245" s="245"/>
      <c r="AB245" s="245"/>
      <c r="AC245" s="245"/>
      <c r="AD245" s="245"/>
      <c r="AE245" s="245"/>
      <c r="AF245" s="245"/>
      <c r="AG245" s="245"/>
      <c r="AH245" s="245"/>
    </row>
    <row r="246" spans="1:34" x14ac:dyDescent="0.3">
      <c r="A246" s="245"/>
      <c r="B246" s="243"/>
      <c r="C246" s="244"/>
      <c r="D246" s="245"/>
      <c r="E246" s="245"/>
      <c r="F246" s="245"/>
      <c r="G246" s="245"/>
      <c r="H246" s="245"/>
      <c r="I246" s="245"/>
      <c r="J246" s="245"/>
      <c r="K246" s="245"/>
      <c r="L246" s="245"/>
      <c r="M246" s="245"/>
      <c r="N246" s="245"/>
      <c r="O246" s="245"/>
      <c r="P246" s="245"/>
      <c r="Q246" s="245"/>
      <c r="R246" s="245"/>
      <c r="S246" s="245"/>
      <c r="T246" s="245"/>
      <c r="U246" s="245"/>
      <c r="V246" s="245"/>
      <c r="W246" s="245"/>
      <c r="X246" s="245"/>
      <c r="Y246" s="245"/>
      <c r="Z246" s="245"/>
      <c r="AA246" s="245"/>
      <c r="AB246" s="245"/>
      <c r="AC246" s="245"/>
      <c r="AD246" s="245"/>
      <c r="AE246" s="245"/>
      <c r="AF246" s="245"/>
      <c r="AG246" s="245"/>
      <c r="AH246" s="245"/>
    </row>
    <row r="247" spans="1:34" x14ac:dyDescent="0.3">
      <c r="A247" s="245"/>
      <c r="B247" s="243"/>
      <c r="C247" s="244"/>
      <c r="D247" s="245"/>
      <c r="E247" s="245"/>
      <c r="F247" s="245"/>
      <c r="G247" s="245"/>
      <c r="H247" s="245"/>
      <c r="I247" s="245"/>
      <c r="J247" s="245"/>
      <c r="K247" s="245"/>
      <c r="L247" s="245"/>
      <c r="M247" s="245"/>
      <c r="N247" s="245"/>
      <c r="O247" s="245"/>
      <c r="P247" s="245"/>
      <c r="Q247" s="245"/>
      <c r="R247" s="245"/>
      <c r="S247" s="245"/>
      <c r="T247" s="245"/>
      <c r="U247" s="245"/>
      <c r="V247" s="245"/>
      <c r="W247" s="245"/>
      <c r="X247" s="245"/>
      <c r="Y247" s="245"/>
      <c r="Z247" s="245"/>
      <c r="AA247" s="245"/>
      <c r="AB247" s="245"/>
      <c r="AC247" s="245"/>
      <c r="AD247" s="245"/>
      <c r="AE247" s="245"/>
      <c r="AF247" s="245"/>
      <c r="AG247" s="245"/>
      <c r="AH247" s="245"/>
    </row>
    <row r="248" spans="1:34" x14ac:dyDescent="0.3">
      <c r="A248" s="245"/>
      <c r="B248" s="243"/>
      <c r="C248" s="244"/>
      <c r="D248" s="245"/>
      <c r="E248" s="245"/>
      <c r="F248" s="245"/>
      <c r="G248" s="245"/>
      <c r="H248" s="245"/>
      <c r="I248" s="245"/>
      <c r="J248" s="245"/>
      <c r="K248" s="245"/>
      <c r="L248" s="245"/>
      <c r="M248" s="245"/>
      <c r="N248" s="245"/>
      <c r="O248" s="245"/>
      <c r="P248" s="245"/>
      <c r="Q248" s="245"/>
      <c r="R248" s="245"/>
      <c r="S248" s="245"/>
      <c r="T248" s="245"/>
      <c r="U248" s="245"/>
      <c r="V248" s="245"/>
      <c r="W248" s="245"/>
      <c r="X248" s="245"/>
      <c r="Y248" s="245"/>
      <c r="Z248" s="245"/>
      <c r="AA248" s="245"/>
      <c r="AB248" s="245"/>
      <c r="AC248" s="245"/>
      <c r="AD248" s="245"/>
      <c r="AE248" s="245"/>
      <c r="AF248" s="245"/>
      <c r="AG248" s="245"/>
      <c r="AH248" s="245"/>
    </row>
    <row r="249" spans="1:34" x14ac:dyDescent="0.3">
      <c r="A249" s="245"/>
      <c r="B249" s="243"/>
      <c r="C249" s="244"/>
      <c r="D249" s="245"/>
      <c r="E249" s="245"/>
      <c r="F249" s="245"/>
      <c r="G249" s="245"/>
      <c r="H249" s="245"/>
      <c r="I249" s="245"/>
      <c r="J249" s="245"/>
      <c r="K249" s="245"/>
      <c r="L249" s="245"/>
      <c r="M249" s="245"/>
      <c r="N249" s="245"/>
      <c r="O249" s="245"/>
      <c r="P249" s="245"/>
      <c r="Q249" s="245"/>
      <c r="R249" s="245"/>
      <c r="S249" s="245"/>
      <c r="T249" s="245"/>
      <c r="U249" s="245"/>
      <c r="V249" s="245"/>
      <c r="W249" s="245"/>
      <c r="X249" s="245"/>
      <c r="Y249" s="245"/>
      <c r="Z249" s="245"/>
      <c r="AA249" s="245"/>
      <c r="AB249" s="245"/>
      <c r="AC249" s="245"/>
      <c r="AD249" s="245"/>
      <c r="AE249" s="245"/>
      <c r="AF249" s="245"/>
      <c r="AG249" s="245"/>
      <c r="AH249" s="245"/>
    </row>
    <row r="250" spans="1:34" x14ac:dyDescent="0.3">
      <c r="A250" s="245"/>
      <c r="B250" s="243"/>
      <c r="C250" s="244"/>
      <c r="D250" s="245"/>
      <c r="E250" s="245"/>
      <c r="F250" s="245"/>
      <c r="G250" s="245"/>
      <c r="H250" s="245"/>
      <c r="I250" s="245"/>
      <c r="J250" s="245"/>
      <c r="K250" s="245"/>
      <c r="L250" s="245"/>
      <c r="M250" s="245"/>
      <c r="N250" s="245"/>
      <c r="O250" s="245"/>
      <c r="P250" s="245"/>
      <c r="Q250" s="245"/>
      <c r="R250" s="245"/>
      <c r="S250" s="245"/>
      <c r="T250" s="245"/>
      <c r="U250" s="245"/>
      <c r="V250" s="245"/>
      <c r="W250" s="245"/>
      <c r="X250" s="245"/>
      <c r="Y250" s="245"/>
      <c r="Z250" s="245"/>
      <c r="AA250" s="245"/>
      <c r="AB250" s="245"/>
      <c r="AC250" s="245"/>
      <c r="AD250" s="245"/>
      <c r="AE250" s="245"/>
      <c r="AF250" s="245"/>
      <c r="AG250" s="245"/>
      <c r="AH250" s="245"/>
    </row>
    <row r="251" spans="1:34" x14ac:dyDescent="0.3">
      <c r="A251" s="245"/>
      <c r="B251" s="243"/>
      <c r="C251" s="244"/>
      <c r="D251" s="245"/>
      <c r="E251" s="245"/>
      <c r="F251" s="245"/>
      <c r="G251" s="245"/>
      <c r="H251" s="245"/>
      <c r="I251" s="245"/>
      <c r="J251" s="245"/>
      <c r="K251" s="245"/>
      <c r="L251" s="245"/>
      <c r="M251" s="245"/>
      <c r="N251" s="245"/>
      <c r="O251" s="245"/>
      <c r="P251" s="245"/>
      <c r="Q251" s="245"/>
      <c r="R251" s="245"/>
      <c r="S251" s="245"/>
      <c r="T251" s="245"/>
      <c r="U251" s="245"/>
      <c r="V251" s="245"/>
      <c r="W251" s="245"/>
      <c r="X251" s="245"/>
      <c r="Y251" s="245"/>
      <c r="Z251" s="245"/>
      <c r="AA251" s="245"/>
      <c r="AB251" s="245"/>
      <c r="AC251" s="245"/>
      <c r="AD251" s="245"/>
      <c r="AE251" s="245"/>
      <c r="AF251" s="245"/>
      <c r="AG251" s="245"/>
      <c r="AH251" s="245"/>
    </row>
    <row r="252" spans="1:34" x14ac:dyDescent="0.3">
      <c r="A252" s="245"/>
      <c r="B252" s="243"/>
      <c r="C252" s="244"/>
      <c r="D252" s="245"/>
      <c r="E252" s="245"/>
      <c r="F252" s="245"/>
      <c r="G252" s="245"/>
      <c r="H252" s="245"/>
      <c r="I252" s="245"/>
      <c r="J252" s="245"/>
      <c r="K252" s="245"/>
      <c r="L252" s="245"/>
      <c r="M252" s="245"/>
      <c r="N252" s="245"/>
      <c r="O252" s="245"/>
      <c r="P252" s="245"/>
      <c r="Q252" s="245"/>
      <c r="R252" s="245"/>
      <c r="S252" s="245"/>
      <c r="T252" s="245"/>
      <c r="U252" s="245"/>
      <c r="V252" s="245"/>
      <c r="W252" s="245"/>
      <c r="X252" s="245"/>
      <c r="Y252" s="245"/>
      <c r="Z252" s="245"/>
      <c r="AA252" s="245"/>
      <c r="AB252" s="245"/>
      <c r="AC252" s="245"/>
      <c r="AD252" s="245"/>
      <c r="AE252" s="245"/>
      <c r="AF252" s="245"/>
      <c r="AG252" s="245"/>
      <c r="AH252" s="245"/>
    </row>
    <row r="253" spans="1:34" x14ac:dyDescent="0.3">
      <c r="A253" s="245"/>
      <c r="B253" s="243"/>
      <c r="C253" s="244"/>
      <c r="D253" s="245"/>
      <c r="E253" s="245"/>
      <c r="F253" s="245"/>
      <c r="G253" s="245"/>
      <c r="H253" s="245"/>
      <c r="I253" s="245"/>
      <c r="J253" s="245"/>
      <c r="K253" s="245"/>
      <c r="L253" s="245"/>
      <c r="M253" s="245"/>
      <c r="N253" s="245"/>
      <c r="O253" s="245"/>
      <c r="P253" s="245"/>
      <c r="Q253" s="245"/>
      <c r="R253" s="245"/>
      <c r="S253" s="245"/>
      <c r="T253" s="245"/>
      <c r="U253" s="245"/>
      <c r="V253" s="245"/>
      <c r="W253" s="245"/>
      <c r="X253" s="245"/>
      <c r="Y253" s="245"/>
      <c r="Z253" s="245"/>
      <c r="AA253" s="245"/>
      <c r="AB253" s="245"/>
      <c r="AC253" s="245"/>
      <c r="AD253" s="245"/>
      <c r="AE253" s="245"/>
      <c r="AF253" s="245"/>
      <c r="AG253" s="245"/>
      <c r="AH253" s="245"/>
    </row>
    <row r="254" spans="1:34" x14ac:dyDescent="0.3">
      <c r="A254" s="245"/>
      <c r="B254" s="243"/>
      <c r="C254" s="244"/>
      <c r="D254" s="245"/>
      <c r="E254" s="245"/>
      <c r="F254" s="245"/>
      <c r="G254" s="245"/>
      <c r="H254" s="245"/>
      <c r="I254" s="245"/>
      <c r="J254" s="245"/>
      <c r="K254" s="245"/>
      <c r="L254" s="245"/>
      <c r="M254" s="245"/>
      <c r="N254" s="245"/>
      <c r="O254" s="245"/>
      <c r="P254" s="245"/>
      <c r="Q254" s="245"/>
      <c r="R254" s="245"/>
      <c r="S254" s="245"/>
      <c r="T254" s="245"/>
      <c r="U254" s="245"/>
      <c r="V254" s="245"/>
      <c r="W254" s="245"/>
      <c r="X254" s="245"/>
      <c r="Y254" s="245"/>
      <c r="Z254" s="245"/>
      <c r="AA254" s="245"/>
      <c r="AB254" s="245"/>
      <c r="AC254" s="245"/>
      <c r="AD254" s="245"/>
      <c r="AE254" s="245"/>
      <c r="AF254" s="245"/>
      <c r="AG254" s="245"/>
      <c r="AH254" s="245"/>
    </row>
    <row r="255" spans="1:34" x14ac:dyDescent="0.3">
      <c r="A255" s="245"/>
      <c r="B255" s="243"/>
      <c r="C255" s="244"/>
      <c r="D255" s="245"/>
      <c r="E255" s="245"/>
      <c r="F255" s="245"/>
      <c r="G255" s="245"/>
      <c r="H255" s="245"/>
      <c r="I255" s="245"/>
      <c r="J255" s="245"/>
      <c r="K255" s="245"/>
      <c r="L255" s="245"/>
      <c r="M255" s="245"/>
      <c r="N255" s="245"/>
      <c r="O255" s="245"/>
      <c r="P255" s="245"/>
      <c r="Q255" s="245"/>
      <c r="R255" s="245"/>
      <c r="S255" s="245"/>
      <c r="T255" s="245"/>
      <c r="U255" s="245"/>
      <c r="V255" s="245"/>
      <c r="W255" s="245"/>
      <c r="X255" s="245"/>
      <c r="Y255" s="245"/>
      <c r="Z255" s="245"/>
      <c r="AA255" s="245"/>
      <c r="AB255" s="245"/>
      <c r="AC255" s="245"/>
      <c r="AD255" s="245"/>
      <c r="AE255" s="245"/>
      <c r="AF255" s="245"/>
      <c r="AG255" s="245"/>
      <c r="AH255" s="245"/>
    </row>
    <row r="256" spans="1:34" x14ac:dyDescent="0.3">
      <c r="A256" s="245"/>
      <c r="B256" s="243"/>
      <c r="C256" s="244"/>
      <c r="D256" s="245"/>
      <c r="E256" s="245"/>
      <c r="F256" s="245"/>
      <c r="G256" s="245"/>
      <c r="H256" s="245"/>
      <c r="I256" s="245"/>
      <c r="J256" s="245"/>
      <c r="K256" s="245"/>
      <c r="L256" s="245"/>
      <c r="M256" s="245"/>
      <c r="N256" s="245"/>
      <c r="O256" s="245"/>
      <c r="P256" s="245"/>
      <c r="Q256" s="245"/>
      <c r="R256" s="245"/>
      <c r="S256" s="245"/>
      <c r="T256" s="245"/>
      <c r="U256" s="245"/>
      <c r="V256" s="245"/>
      <c r="W256" s="245"/>
      <c r="X256" s="245"/>
      <c r="Y256" s="245"/>
      <c r="Z256" s="245"/>
      <c r="AA256" s="245"/>
      <c r="AB256" s="245"/>
      <c r="AC256" s="245"/>
      <c r="AD256" s="245"/>
      <c r="AE256" s="245"/>
      <c r="AF256" s="245"/>
      <c r="AG256" s="245"/>
      <c r="AH256" s="245"/>
    </row>
    <row r="257" spans="1:34" x14ac:dyDescent="0.3">
      <c r="A257" s="245"/>
      <c r="B257" s="243"/>
      <c r="C257" s="244"/>
      <c r="D257" s="245"/>
      <c r="E257" s="245"/>
      <c r="F257" s="245"/>
      <c r="G257" s="245"/>
      <c r="H257" s="245"/>
      <c r="I257" s="245"/>
      <c r="J257" s="245"/>
      <c r="K257" s="245"/>
      <c r="L257" s="245"/>
      <c r="M257" s="245"/>
      <c r="N257" s="245"/>
      <c r="O257" s="245"/>
      <c r="P257" s="245"/>
      <c r="Q257" s="245"/>
      <c r="R257" s="245"/>
      <c r="S257" s="245"/>
      <c r="T257" s="245"/>
      <c r="U257" s="245"/>
      <c r="V257" s="245"/>
      <c r="W257" s="245"/>
      <c r="X257" s="245"/>
      <c r="Y257" s="245"/>
      <c r="Z257" s="245"/>
      <c r="AA257" s="245"/>
      <c r="AB257" s="245"/>
      <c r="AC257" s="245"/>
      <c r="AD257" s="245"/>
      <c r="AE257" s="245"/>
      <c r="AF257" s="245"/>
      <c r="AG257" s="245"/>
      <c r="AH257" s="245"/>
    </row>
    <row r="258" spans="1:34" x14ac:dyDescent="0.3">
      <c r="A258" s="245"/>
      <c r="B258" s="243"/>
      <c r="C258" s="244"/>
      <c r="D258" s="245"/>
      <c r="E258" s="245"/>
      <c r="F258" s="245"/>
      <c r="G258" s="245"/>
      <c r="H258" s="245"/>
      <c r="I258" s="245"/>
      <c r="J258" s="245"/>
      <c r="K258" s="245"/>
      <c r="L258" s="245"/>
      <c r="M258" s="245"/>
      <c r="N258" s="245"/>
      <c r="O258" s="245"/>
      <c r="P258" s="245"/>
      <c r="Q258" s="245"/>
      <c r="R258" s="245"/>
      <c r="S258" s="245"/>
      <c r="T258" s="245"/>
      <c r="U258" s="245"/>
      <c r="V258" s="245"/>
      <c r="W258" s="245"/>
      <c r="X258" s="245"/>
      <c r="Y258" s="245"/>
      <c r="Z258" s="245"/>
      <c r="AA258" s="245"/>
      <c r="AB258" s="245"/>
      <c r="AC258" s="245"/>
      <c r="AD258" s="245"/>
      <c r="AE258" s="245"/>
      <c r="AF258" s="245"/>
      <c r="AG258" s="245"/>
      <c r="AH258" s="245"/>
    </row>
    <row r="259" spans="1:34" x14ac:dyDescent="0.3">
      <c r="A259" s="245"/>
      <c r="B259" s="243"/>
      <c r="C259" s="244"/>
      <c r="D259" s="245"/>
      <c r="E259" s="245"/>
      <c r="F259" s="245"/>
      <c r="G259" s="245"/>
      <c r="H259" s="245"/>
      <c r="I259" s="245"/>
      <c r="J259" s="245"/>
      <c r="K259" s="245"/>
      <c r="L259" s="245"/>
      <c r="M259" s="245"/>
      <c r="N259" s="245"/>
      <c r="O259" s="245"/>
      <c r="P259" s="245"/>
      <c r="Q259" s="245"/>
      <c r="R259" s="245"/>
      <c r="S259" s="245"/>
      <c r="T259" s="245"/>
      <c r="U259" s="245"/>
      <c r="V259" s="245"/>
      <c r="W259" s="245"/>
      <c r="X259" s="245"/>
      <c r="Y259" s="245"/>
      <c r="Z259" s="245"/>
      <c r="AA259" s="245"/>
      <c r="AB259" s="245"/>
      <c r="AC259" s="245"/>
      <c r="AD259" s="245"/>
      <c r="AE259" s="245"/>
      <c r="AF259" s="245"/>
      <c r="AG259" s="245"/>
      <c r="AH259" s="245"/>
    </row>
    <row r="260" spans="1:34" x14ac:dyDescent="0.3">
      <c r="A260" s="245"/>
      <c r="B260" s="243"/>
      <c r="C260" s="244"/>
      <c r="D260" s="245"/>
      <c r="E260" s="245"/>
      <c r="F260" s="245"/>
      <c r="G260" s="245"/>
      <c r="H260" s="245"/>
      <c r="I260" s="245"/>
      <c r="J260" s="245"/>
      <c r="K260" s="245"/>
      <c r="L260" s="245"/>
      <c r="M260" s="245"/>
      <c r="N260" s="245"/>
      <c r="O260" s="245"/>
      <c r="P260" s="245"/>
      <c r="Q260" s="245"/>
      <c r="R260" s="245"/>
      <c r="S260" s="245"/>
      <c r="T260" s="245"/>
      <c r="U260" s="245"/>
      <c r="V260" s="245"/>
      <c r="W260" s="245"/>
      <c r="X260" s="245"/>
      <c r="Y260" s="245"/>
      <c r="Z260" s="245"/>
      <c r="AA260" s="245"/>
      <c r="AB260" s="245"/>
      <c r="AC260" s="245"/>
      <c r="AD260" s="245"/>
      <c r="AE260" s="245"/>
      <c r="AF260" s="245"/>
      <c r="AG260" s="245"/>
      <c r="AH260" s="245"/>
    </row>
    <row r="261" spans="1:34" x14ac:dyDescent="0.3">
      <c r="A261" s="245"/>
      <c r="B261" s="243"/>
      <c r="C261" s="244"/>
      <c r="D261" s="245"/>
      <c r="E261" s="245"/>
      <c r="F261" s="245"/>
      <c r="G261" s="245"/>
      <c r="H261" s="245"/>
      <c r="I261" s="245"/>
      <c r="J261" s="245"/>
      <c r="K261" s="245"/>
      <c r="L261" s="245"/>
      <c r="M261" s="245"/>
      <c r="N261" s="245"/>
      <c r="O261" s="245"/>
      <c r="P261" s="245"/>
      <c r="Q261" s="245"/>
      <c r="R261" s="245"/>
      <c r="S261" s="245"/>
      <c r="T261" s="245"/>
      <c r="U261" s="245"/>
      <c r="V261" s="245"/>
      <c r="W261" s="245"/>
      <c r="X261" s="245"/>
      <c r="Y261" s="245"/>
      <c r="Z261" s="245"/>
      <c r="AA261" s="245"/>
      <c r="AB261" s="245"/>
      <c r="AC261" s="245"/>
      <c r="AD261" s="245"/>
      <c r="AE261" s="245"/>
      <c r="AF261" s="245"/>
      <c r="AG261" s="245"/>
      <c r="AH261" s="245"/>
    </row>
    <row r="262" spans="1:34" x14ac:dyDescent="0.3">
      <c r="A262" s="245"/>
      <c r="B262" s="243"/>
      <c r="C262" s="244"/>
      <c r="D262" s="245"/>
      <c r="E262" s="245"/>
      <c r="F262" s="245"/>
      <c r="G262" s="245"/>
      <c r="H262" s="245"/>
      <c r="I262" s="245"/>
      <c r="J262" s="245"/>
      <c r="K262" s="245"/>
      <c r="L262" s="245"/>
      <c r="M262" s="245"/>
      <c r="N262" s="245"/>
      <c r="O262" s="245"/>
      <c r="P262" s="245"/>
      <c r="Q262" s="245"/>
      <c r="R262" s="245"/>
      <c r="S262" s="245"/>
      <c r="T262" s="245"/>
      <c r="U262" s="245"/>
      <c r="V262" s="245"/>
      <c r="W262" s="245"/>
      <c r="X262" s="245"/>
      <c r="Y262" s="245"/>
      <c r="Z262" s="245"/>
      <c r="AA262" s="245"/>
      <c r="AB262" s="245"/>
      <c r="AC262" s="245"/>
      <c r="AD262" s="245"/>
      <c r="AE262" s="245"/>
      <c r="AF262" s="245"/>
      <c r="AG262" s="245"/>
      <c r="AH262" s="245"/>
    </row>
    <row r="263" spans="1:34" x14ac:dyDescent="0.3">
      <c r="A263" s="245"/>
      <c r="B263" s="243"/>
      <c r="C263" s="244"/>
      <c r="D263" s="245"/>
      <c r="E263" s="245"/>
      <c r="F263" s="245"/>
      <c r="G263" s="245"/>
      <c r="H263" s="245"/>
      <c r="I263" s="245"/>
      <c r="J263" s="245"/>
      <c r="K263" s="245"/>
      <c r="L263" s="245"/>
      <c r="M263" s="245"/>
      <c r="N263" s="245"/>
      <c r="O263" s="245"/>
      <c r="P263" s="245"/>
      <c r="Q263" s="245"/>
      <c r="R263" s="245"/>
      <c r="S263" s="245"/>
      <c r="T263" s="245"/>
      <c r="U263" s="245"/>
      <c r="V263" s="245"/>
      <c r="W263" s="245"/>
      <c r="X263" s="245"/>
      <c r="Y263" s="245"/>
      <c r="Z263" s="245"/>
      <c r="AA263" s="245"/>
      <c r="AB263" s="245"/>
      <c r="AC263" s="245"/>
      <c r="AD263" s="245"/>
      <c r="AE263" s="245"/>
      <c r="AF263" s="245"/>
      <c r="AG263" s="245"/>
      <c r="AH263" s="245"/>
    </row>
    <row r="264" spans="1:34" x14ac:dyDescent="0.3">
      <c r="A264" s="245"/>
      <c r="B264" s="243"/>
      <c r="C264" s="244"/>
      <c r="D264" s="245"/>
      <c r="E264" s="245"/>
      <c r="F264" s="245"/>
      <c r="G264" s="245"/>
      <c r="H264" s="245"/>
      <c r="I264" s="245"/>
      <c r="J264" s="245"/>
      <c r="K264" s="245"/>
      <c r="L264" s="245"/>
      <c r="M264" s="245"/>
      <c r="N264" s="245"/>
      <c r="O264" s="245"/>
      <c r="P264" s="245"/>
      <c r="Q264" s="245"/>
      <c r="R264" s="245"/>
      <c r="S264" s="245"/>
      <c r="T264" s="245"/>
      <c r="U264" s="245"/>
      <c r="V264" s="245"/>
      <c r="W264" s="245"/>
      <c r="X264" s="245"/>
      <c r="Y264" s="245"/>
      <c r="Z264" s="245"/>
      <c r="AA264" s="245"/>
      <c r="AB264" s="245"/>
      <c r="AC264" s="245"/>
      <c r="AD264" s="245"/>
      <c r="AE264" s="245"/>
      <c r="AF264" s="245"/>
      <c r="AG264" s="245"/>
      <c r="AH264" s="245"/>
    </row>
    <row r="265" spans="1:34" x14ac:dyDescent="0.3">
      <c r="A265" s="245"/>
      <c r="B265" s="243"/>
      <c r="C265" s="244"/>
      <c r="D265" s="245"/>
      <c r="E265" s="245"/>
      <c r="F265" s="245"/>
      <c r="G265" s="245"/>
      <c r="H265" s="245"/>
      <c r="I265" s="245"/>
      <c r="J265" s="245"/>
      <c r="K265" s="245"/>
      <c r="L265" s="245"/>
      <c r="M265" s="245"/>
      <c r="N265" s="245"/>
      <c r="O265" s="245"/>
      <c r="P265" s="245"/>
      <c r="Q265" s="245"/>
      <c r="R265" s="245"/>
      <c r="S265" s="245"/>
      <c r="T265" s="245"/>
      <c r="U265" s="245"/>
      <c r="V265" s="245"/>
      <c r="W265" s="245"/>
      <c r="X265" s="245"/>
      <c r="Y265" s="245"/>
      <c r="Z265" s="245"/>
      <c r="AA265" s="245"/>
      <c r="AB265" s="245"/>
      <c r="AC265" s="245"/>
      <c r="AD265" s="245"/>
      <c r="AE265" s="245"/>
      <c r="AF265" s="245"/>
      <c r="AG265" s="245"/>
      <c r="AH265" s="245"/>
    </row>
    <row r="266" spans="1:34" x14ac:dyDescent="0.3">
      <c r="A266" s="245"/>
      <c r="B266" s="243"/>
      <c r="C266" s="244"/>
      <c r="D266" s="245"/>
      <c r="E266" s="245"/>
      <c r="F266" s="245"/>
      <c r="G266" s="245"/>
      <c r="H266" s="245"/>
      <c r="I266" s="245"/>
      <c r="J266" s="245"/>
      <c r="K266" s="245"/>
      <c r="L266" s="245"/>
      <c r="M266" s="245"/>
      <c r="N266" s="245"/>
      <c r="O266" s="245"/>
      <c r="P266" s="245"/>
      <c r="Q266" s="245"/>
      <c r="R266" s="245"/>
      <c r="S266" s="245"/>
      <c r="T266" s="245"/>
      <c r="U266" s="245"/>
      <c r="V266" s="245"/>
      <c r="W266" s="245"/>
      <c r="X266" s="245"/>
      <c r="Y266" s="245"/>
      <c r="Z266" s="245"/>
      <c r="AA266" s="245"/>
      <c r="AB266" s="245"/>
      <c r="AC266" s="245"/>
      <c r="AD266" s="245"/>
      <c r="AE266" s="245"/>
      <c r="AF266" s="245"/>
      <c r="AG266" s="245"/>
      <c r="AH266" s="245"/>
    </row>
    <row r="267" spans="1:34" x14ac:dyDescent="0.3">
      <c r="A267" s="245"/>
      <c r="B267" s="243"/>
      <c r="C267" s="244"/>
      <c r="D267" s="245"/>
      <c r="E267" s="245"/>
      <c r="F267" s="245"/>
      <c r="G267" s="245"/>
      <c r="H267" s="245"/>
      <c r="I267" s="245"/>
      <c r="J267" s="245"/>
      <c r="K267" s="245"/>
      <c r="L267" s="245"/>
      <c r="M267" s="245"/>
      <c r="N267" s="245"/>
      <c r="O267" s="245"/>
      <c r="P267" s="245"/>
      <c r="Q267" s="245"/>
      <c r="R267" s="245"/>
      <c r="S267" s="245"/>
      <c r="T267" s="245"/>
      <c r="U267" s="245"/>
      <c r="V267" s="245"/>
      <c r="W267" s="245"/>
      <c r="X267" s="245"/>
      <c r="Y267" s="245"/>
      <c r="Z267" s="245"/>
      <c r="AA267" s="245"/>
      <c r="AB267" s="245"/>
      <c r="AC267" s="245"/>
      <c r="AD267" s="245"/>
      <c r="AE267" s="245"/>
      <c r="AF267" s="245"/>
      <c r="AG267" s="245"/>
      <c r="AH267" s="245"/>
    </row>
    <row r="268" spans="1:34" x14ac:dyDescent="0.3">
      <c r="A268" s="245"/>
      <c r="B268" s="243"/>
      <c r="C268" s="244"/>
      <c r="D268" s="245"/>
      <c r="E268" s="245"/>
      <c r="F268" s="245"/>
      <c r="G268" s="245"/>
      <c r="H268" s="245"/>
      <c r="I268" s="245"/>
      <c r="J268" s="245"/>
      <c r="K268" s="245"/>
      <c r="L268" s="245"/>
      <c r="M268" s="245"/>
      <c r="N268" s="245"/>
      <c r="O268" s="245"/>
      <c r="P268" s="245"/>
      <c r="Q268" s="245"/>
      <c r="R268" s="245"/>
      <c r="S268" s="245"/>
      <c r="T268" s="245"/>
      <c r="U268" s="245"/>
      <c r="V268" s="245"/>
      <c r="W268" s="245"/>
      <c r="X268" s="245"/>
      <c r="Y268" s="245"/>
      <c r="Z268" s="245"/>
      <c r="AA268" s="245"/>
      <c r="AB268" s="245"/>
      <c r="AC268" s="245"/>
      <c r="AD268" s="245"/>
      <c r="AE268" s="245"/>
      <c r="AF268" s="245"/>
      <c r="AG268" s="245"/>
      <c r="AH268" s="245"/>
    </row>
    <row r="269" spans="1:34" x14ac:dyDescent="0.3">
      <c r="A269" s="245"/>
      <c r="B269" s="243"/>
      <c r="C269" s="244"/>
      <c r="D269" s="245"/>
      <c r="E269" s="245"/>
      <c r="F269" s="245"/>
      <c r="G269" s="245"/>
      <c r="H269" s="245"/>
      <c r="I269" s="245"/>
      <c r="J269" s="245"/>
      <c r="K269" s="245"/>
      <c r="L269" s="245"/>
      <c r="M269" s="245"/>
      <c r="N269" s="245"/>
      <c r="O269" s="245"/>
      <c r="P269" s="245"/>
      <c r="Q269" s="245"/>
      <c r="R269" s="245"/>
      <c r="S269" s="245"/>
      <c r="T269" s="245"/>
      <c r="U269" s="245"/>
      <c r="V269" s="245"/>
      <c r="W269" s="245"/>
      <c r="X269" s="245"/>
      <c r="Y269" s="245"/>
      <c r="Z269" s="245"/>
      <c r="AA269" s="245"/>
      <c r="AB269" s="245"/>
      <c r="AC269" s="245"/>
      <c r="AD269" s="245"/>
      <c r="AE269" s="245"/>
      <c r="AF269" s="245"/>
      <c r="AG269" s="245"/>
      <c r="AH269" s="245"/>
    </row>
    <row r="270" spans="1:34" x14ac:dyDescent="0.3">
      <c r="A270" s="245"/>
      <c r="B270" s="243"/>
      <c r="C270" s="244"/>
      <c r="D270" s="245"/>
      <c r="E270" s="245"/>
      <c r="F270" s="245"/>
      <c r="G270" s="245"/>
      <c r="H270" s="245"/>
      <c r="I270" s="245"/>
      <c r="J270" s="245"/>
      <c r="K270" s="245"/>
      <c r="L270" s="245"/>
      <c r="M270" s="245"/>
      <c r="N270" s="245"/>
      <c r="O270" s="245"/>
      <c r="P270" s="245"/>
      <c r="Q270" s="245"/>
      <c r="R270" s="245"/>
      <c r="S270" s="245"/>
      <c r="T270" s="245"/>
      <c r="U270" s="245"/>
      <c r="V270" s="245"/>
      <c r="W270" s="245"/>
      <c r="X270" s="245"/>
      <c r="Y270" s="245"/>
      <c r="Z270" s="245"/>
      <c r="AA270" s="245"/>
      <c r="AB270" s="245"/>
      <c r="AC270" s="245"/>
      <c r="AD270" s="245"/>
      <c r="AE270" s="245"/>
      <c r="AF270" s="245"/>
      <c r="AG270" s="245"/>
      <c r="AH270" s="245"/>
    </row>
    <row r="271" spans="1:34" x14ac:dyDescent="0.3">
      <c r="A271" s="245"/>
      <c r="B271" s="243"/>
      <c r="C271" s="244"/>
      <c r="D271" s="245"/>
      <c r="E271" s="245"/>
      <c r="F271" s="245"/>
      <c r="G271" s="245"/>
      <c r="H271" s="245"/>
      <c r="I271" s="245"/>
      <c r="J271" s="245"/>
      <c r="K271" s="245"/>
      <c r="L271" s="245"/>
      <c r="M271" s="245"/>
      <c r="N271" s="245"/>
      <c r="O271" s="245"/>
      <c r="P271" s="245"/>
      <c r="Q271" s="245"/>
      <c r="R271" s="245"/>
      <c r="S271" s="245"/>
      <c r="T271" s="245"/>
      <c r="U271" s="245"/>
      <c r="V271" s="245"/>
      <c r="W271" s="245"/>
      <c r="X271" s="245"/>
      <c r="Y271" s="245"/>
      <c r="Z271" s="245"/>
      <c r="AA271" s="245"/>
      <c r="AB271" s="245"/>
      <c r="AC271" s="245"/>
      <c r="AD271" s="245"/>
      <c r="AE271" s="245"/>
      <c r="AF271" s="245"/>
      <c r="AG271" s="245"/>
      <c r="AH271" s="245"/>
    </row>
    <row r="272" spans="1:34" x14ac:dyDescent="0.3">
      <c r="A272" s="245"/>
      <c r="B272" s="243"/>
      <c r="C272" s="244"/>
      <c r="D272" s="245"/>
      <c r="E272" s="245"/>
      <c r="F272" s="245"/>
      <c r="G272" s="245"/>
      <c r="H272" s="245"/>
      <c r="I272" s="245"/>
      <c r="J272" s="245"/>
      <c r="K272" s="245"/>
      <c r="L272" s="245"/>
      <c r="M272" s="245"/>
      <c r="N272" s="245"/>
      <c r="O272" s="245"/>
      <c r="P272" s="245"/>
      <c r="Q272" s="245"/>
      <c r="R272" s="245"/>
      <c r="S272" s="245"/>
      <c r="T272" s="245"/>
      <c r="U272" s="245"/>
      <c r="V272" s="245"/>
      <c r="W272" s="245"/>
      <c r="X272" s="245"/>
      <c r="Y272" s="245"/>
      <c r="Z272" s="245"/>
      <c r="AA272" s="245"/>
      <c r="AB272" s="245"/>
      <c r="AC272" s="245"/>
      <c r="AD272" s="245"/>
      <c r="AE272" s="245"/>
      <c r="AF272" s="245"/>
      <c r="AG272" s="245"/>
      <c r="AH272" s="245"/>
    </row>
    <row r="273" spans="1:34" x14ac:dyDescent="0.3">
      <c r="A273" s="245"/>
      <c r="B273" s="243"/>
      <c r="C273" s="244"/>
      <c r="D273" s="245"/>
      <c r="E273" s="245"/>
      <c r="F273" s="245"/>
      <c r="G273" s="245"/>
      <c r="H273" s="245"/>
      <c r="I273" s="245"/>
      <c r="J273" s="245"/>
      <c r="K273" s="245"/>
      <c r="L273" s="245"/>
      <c r="M273" s="245"/>
      <c r="N273" s="245"/>
      <c r="O273" s="245"/>
      <c r="P273" s="245"/>
      <c r="Q273" s="245"/>
      <c r="R273" s="245"/>
      <c r="S273" s="245"/>
      <c r="T273" s="245"/>
      <c r="U273" s="245"/>
      <c r="V273" s="245"/>
      <c r="W273" s="245"/>
      <c r="X273" s="245"/>
      <c r="Y273" s="245"/>
      <c r="Z273" s="245"/>
      <c r="AA273" s="245"/>
      <c r="AB273" s="245"/>
      <c r="AC273" s="245"/>
      <c r="AD273" s="245"/>
      <c r="AE273" s="245"/>
      <c r="AF273" s="245"/>
      <c r="AG273" s="245"/>
      <c r="AH273" s="245"/>
    </row>
    <row r="274" spans="1:34" x14ac:dyDescent="0.3">
      <c r="A274" s="245"/>
      <c r="B274" s="243"/>
      <c r="C274" s="244"/>
      <c r="D274" s="245"/>
      <c r="E274" s="245"/>
      <c r="F274" s="245"/>
      <c r="G274" s="245"/>
      <c r="H274" s="245"/>
      <c r="I274" s="245"/>
      <c r="J274" s="245"/>
      <c r="K274" s="245"/>
      <c r="L274" s="245"/>
      <c r="M274" s="245"/>
      <c r="N274" s="245"/>
      <c r="O274" s="245"/>
      <c r="P274" s="245"/>
      <c r="Q274" s="245"/>
      <c r="R274" s="245"/>
      <c r="S274" s="245"/>
      <c r="T274" s="245"/>
      <c r="U274" s="245"/>
      <c r="V274" s="245"/>
      <c r="W274" s="245"/>
      <c r="X274" s="245"/>
      <c r="Y274" s="245"/>
      <c r="Z274" s="245"/>
      <c r="AA274" s="245"/>
      <c r="AB274" s="245"/>
      <c r="AC274" s="245"/>
      <c r="AD274" s="245"/>
      <c r="AE274" s="245"/>
      <c r="AF274" s="245"/>
      <c r="AG274" s="245"/>
      <c r="AH274" s="245"/>
    </row>
    <row r="275" spans="1:34" x14ac:dyDescent="0.3">
      <c r="A275" s="245"/>
      <c r="B275" s="243"/>
      <c r="C275" s="244"/>
      <c r="D275" s="245"/>
      <c r="E275" s="245"/>
      <c r="F275" s="245"/>
      <c r="G275" s="245"/>
      <c r="H275" s="245"/>
      <c r="I275" s="245"/>
      <c r="J275" s="245"/>
      <c r="K275" s="245"/>
      <c r="L275" s="245"/>
      <c r="M275" s="245"/>
      <c r="N275" s="245"/>
      <c r="O275" s="245"/>
      <c r="P275" s="245"/>
      <c r="Q275" s="245"/>
      <c r="R275" s="245"/>
      <c r="S275" s="245"/>
      <c r="T275" s="245"/>
      <c r="U275" s="245"/>
      <c r="V275" s="245"/>
      <c r="W275" s="245"/>
      <c r="X275" s="245"/>
      <c r="Y275" s="245"/>
      <c r="Z275" s="245"/>
      <c r="AA275" s="245"/>
      <c r="AB275" s="245"/>
      <c r="AC275" s="245"/>
      <c r="AD275" s="245"/>
      <c r="AE275" s="245"/>
      <c r="AF275" s="245"/>
      <c r="AG275" s="245"/>
      <c r="AH275" s="245"/>
    </row>
    <row r="276" spans="1:34" x14ac:dyDescent="0.3">
      <c r="A276" s="245"/>
      <c r="B276" s="243"/>
      <c r="C276" s="244"/>
      <c r="D276" s="245"/>
      <c r="E276" s="245"/>
      <c r="F276" s="245"/>
      <c r="G276" s="245"/>
      <c r="H276" s="245"/>
      <c r="I276" s="245"/>
      <c r="J276" s="245"/>
      <c r="K276" s="245"/>
      <c r="L276" s="245"/>
      <c r="M276" s="245"/>
      <c r="N276" s="245"/>
      <c r="O276" s="245"/>
      <c r="P276" s="245"/>
      <c r="Q276" s="245"/>
      <c r="R276" s="245"/>
      <c r="S276" s="245"/>
      <c r="T276" s="245"/>
      <c r="U276" s="245"/>
      <c r="V276" s="245"/>
      <c r="W276" s="245"/>
      <c r="X276" s="245"/>
      <c r="Y276" s="245"/>
      <c r="Z276" s="245"/>
      <c r="AA276" s="245"/>
      <c r="AB276" s="245"/>
      <c r="AC276" s="245"/>
      <c r="AD276" s="245"/>
      <c r="AE276" s="245"/>
      <c r="AF276" s="245"/>
      <c r="AG276" s="245"/>
      <c r="AH276" s="245"/>
    </row>
    <row r="277" spans="1:34" x14ac:dyDescent="0.3">
      <c r="A277" s="245"/>
      <c r="B277" s="243"/>
      <c r="C277" s="244"/>
      <c r="D277" s="245"/>
      <c r="E277" s="245"/>
      <c r="F277" s="245"/>
      <c r="G277" s="245"/>
      <c r="H277" s="245"/>
      <c r="I277" s="245"/>
      <c r="J277" s="245"/>
      <c r="K277" s="245"/>
      <c r="L277" s="245"/>
      <c r="M277" s="245"/>
      <c r="N277" s="245"/>
      <c r="O277" s="245"/>
      <c r="P277" s="245"/>
      <c r="Q277" s="245"/>
      <c r="R277" s="245"/>
      <c r="S277" s="245"/>
      <c r="T277" s="245"/>
      <c r="U277" s="245"/>
      <c r="V277" s="245"/>
      <c r="W277" s="245"/>
      <c r="X277" s="245"/>
      <c r="Y277" s="245"/>
      <c r="Z277" s="245"/>
      <c r="AA277" s="245"/>
      <c r="AB277" s="245"/>
      <c r="AC277" s="245"/>
      <c r="AD277" s="245"/>
      <c r="AE277" s="245"/>
      <c r="AF277" s="245"/>
      <c r="AG277" s="245"/>
      <c r="AH277" s="245"/>
    </row>
    <row r="278" spans="1:34" x14ac:dyDescent="0.3">
      <c r="B278" s="243"/>
      <c r="C278" s="244"/>
      <c r="D278" s="245"/>
      <c r="E278" s="245"/>
      <c r="F278" s="245"/>
      <c r="G278" s="245"/>
      <c r="H278" s="245"/>
      <c r="I278" s="245"/>
      <c r="J278" s="245"/>
      <c r="K278" s="245"/>
      <c r="L278" s="245"/>
      <c r="M278" s="245"/>
      <c r="N278" s="245"/>
      <c r="O278" s="245"/>
      <c r="P278" s="245"/>
      <c r="Q278" s="245"/>
      <c r="R278" s="245"/>
      <c r="S278" s="245"/>
      <c r="T278" s="245"/>
      <c r="U278" s="245"/>
      <c r="V278" s="245"/>
      <c r="W278" s="245"/>
      <c r="X278" s="245"/>
      <c r="Y278" s="245"/>
      <c r="Z278" s="245"/>
      <c r="AA278" s="245"/>
      <c r="AB278" s="245"/>
      <c r="AC278" s="245"/>
      <c r="AD278" s="245"/>
      <c r="AE278" s="245"/>
      <c r="AF278" s="245"/>
      <c r="AG278" s="245"/>
      <c r="AH278" s="245"/>
    </row>
    <row r="279" spans="1:34" x14ac:dyDescent="0.3">
      <c r="B279" s="243"/>
      <c r="C279" s="244"/>
      <c r="D279" s="245"/>
      <c r="E279" s="245"/>
      <c r="F279" s="245"/>
      <c r="G279" s="245"/>
      <c r="H279" s="245"/>
      <c r="I279" s="245"/>
      <c r="J279" s="245"/>
      <c r="K279" s="245"/>
      <c r="L279" s="245"/>
      <c r="M279" s="245"/>
      <c r="N279" s="245"/>
      <c r="O279" s="245"/>
      <c r="P279" s="245"/>
      <c r="Q279" s="245"/>
      <c r="R279" s="245"/>
      <c r="S279" s="245"/>
      <c r="T279" s="245"/>
      <c r="U279" s="245"/>
      <c r="V279" s="245"/>
      <c r="W279" s="245"/>
      <c r="X279" s="245"/>
      <c r="Y279" s="245"/>
      <c r="Z279" s="245"/>
      <c r="AA279" s="245"/>
      <c r="AB279" s="245"/>
      <c r="AC279" s="245"/>
      <c r="AD279" s="245"/>
      <c r="AE279" s="245"/>
      <c r="AF279" s="245"/>
      <c r="AG279" s="245"/>
      <c r="AH279" s="245"/>
    </row>
    <row r="280" spans="1:34" x14ac:dyDescent="0.3">
      <c r="B280" s="243"/>
      <c r="C280" s="244"/>
      <c r="D280" s="245"/>
      <c r="E280" s="245"/>
      <c r="F280" s="245"/>
      <c r="G280" s="245"/>
      <c r="H280" s="245"/>
      <c r="I280" s="245"/>
      <c r="J280" s="245"/>
      <c r="K280" s="245"/>
      <c r="L280" s="245"/>
      <c r="M280" s="245"/>
      <c r="N280" s="245"/>
      <c r="O280" s="245"/>
      <c r="P280" s="245"/>
      <c r="Q280" s="245"/>
      <c r="R280" s="245"/>
      <c r="S280" s="245"/>
      <c r="T280" s="245"/>
      <c r="U280" s="245"/>
      <c r="V280" s="245"/>
      <c r="W280" s="245"/>
      <c r="X280" s="245"/>
      <c r="Y280" s="245"/>
      <c r="Z280" s="245"/>
      <c r="AA280" s="245"/>
      <c r="AB280" s="245"/>
      <c r="AC280" s="245"/>
      <c r="AD280" s="245"/>
      <c r="AE280" s="245"/>
      <c r="AF280" s="245"/>
      <c r="AG280" s="245"/>
      <c r="AH280" s="245"/>
    </row>
    <row r="281" spans="1:34" x14ac:dyDescent="0.3">
      <c r="B281" s="243"/>
      <c r="C281" s="244"/>
      <c r="D281" s="245"/>
      <c r="E281" s="245"/>
      <c r="F281" s="245"/>
      <c r="G281" s="245"/>
      <c r="H281" s="245"/>
      <c r="I281" s="245"/>
      <c r="J281" s="245"/>
      <c r="K281" s="245"/>
      <c r="L281" s="245"/>
      <c r="M281" s="245"/>
      <c r="N281" s="245"/>
      <c r="O281" s="245"/>
      <c r="P281" s="245"/>
      <c r="Q281" s="245"/>
      <c r="R281" s="245"/>
      <c r="S281" s="245"/>
      <c r="T281" s="245"/>
      <c r="U281" s="245"/>
      <c r="V281" s="245"/>
      <c r="W281" s="245"/>
      <c r="X281" s="245"/>
      <c r="Y281" s="245"/>
      <c r="Z281" s="245"/>
      <c r="AA281" s="245"/>
      <c r="AB281" s="245"/>
      <c r="AC281" s="245"/>
      <c r="AD281" s="245"/>
      <c r="AE281" s="245"/>
      <c r="AF281" s="245"/>
      <c r="AG281" s="245"/>
      <c r="AH281" s="245"/>
    </row>
    <row r="282" spans="1:34" x14ac:dyDescent="0.3">
      <c r="B282" s="243"/>
      <c r="C282" s="244"/>
      <c r="D282" s="245"/>
      <c r="E282" s="245"/>
      <c r="F282" s="245"/>
      <c r="G282" s="245"/>
      <c r="H282" s="245"/>
      <c r="I282" s="245"/>
      <c r="J282" s="245"/>
      <c r="K282" s="245"/>
      <c r="L282" s="245"/>
      <c r="M282" s="245"/>
      <c r="N282" s="245"/>
      <c r="O282" s="245"/>
      <c r="P282" s="245"/>
      <c r="Q282" s="245"/>
      <c r="R282" s="245"/>
      <c r="S282" s="245"/>
      <c r="T282" s="245"/>
      <c r="U282" s="245"/>
      <c r="V282" s="245"/>
      <c r="W282" s="245"/>
      <c r="X282" s="245"/>
      <c r="Y282" s="245"/>
      <c r="Z282" s="245"/>
      <c r="AA282" s="245"/>
      <c r="AB282" s="245"/>
      <c r="AC282" s="245"/>
      <c r="AD282" s="245"/>
      <c r="AE282" s="245"/>
      <c r="AF282" s="245"/>
      <c r="AG282" s="245"/>
      <c r="AH282" s="245"/>
    </row>
    <row r="283" spans="1:34" x14ac:dyDescent="0.3">
      <c r="B283" s="243"/>
      <c r="C283" s="244"/>
      <c r="D283" s="245"/>
      <c r="E283" s="245"/>
      <c r="F283" s="245"/>
      <c r="G283" s="245"/>
      <c r="H283" s="245"/>
      <c r="I283" s="245"/>
      <c r="J283" s="245"/>
      <c r="K283" s="245"/>
      <c r="L283" s="245"/>
      <c r="M283" s="245"/>
      <c r="N283" s="245"/>
      <c r="O283" s="245"/>
      <c r="P283" s="245"/>
      <c r="Q283" s="245"/>
      <c r="R283" s="245"/>
      <c r="S283" s="245"/>
      <c r="T283" s="245"/>
      <c r="U283" s="245"/>
      <c r="V283" s="245"/>
      <c r="W283" s="245"/>
      <c r="X283" s="245"/>
      <c r="Y283" s="245"/>
      <c r="Z283" s="245"/>
      <c r="AA283" s="245"/>
      <c r="AB283" s="245"/>
      <c r="AC283" s="245"/>
      <c r="AD283" s="245"/>
      <c r="AE283" s="245"/>
      <c r="AF283" s="245"/>
      <c r="AG283" s="245"/>
      <c r="AH283" s="245"/>
    </row>
  </sheetData>
  <sheetProtection password="90F8" sheet="1" objects="1" scenarios="1"/>
  <printOptions horizontalCentered="1"/>
  <pageMargins left="0.70866141732283472" right="0.70866141732283472" top="0.78740157480314965" bottom="0.78740157480314965" header="0.31496062992125984" footer="0.31496062992125984"/>
  <pageSetup paperSize="9" scale="91" fitToHeight="4" orientation="landscape" horizontalDpi="1200" verticalDpi="1200" r:id="rId1"/>
  <headerFooter>
    <oddHeader>&amp;L&amp;D&amp;COverall analysis OCS-R - version 1.06&amp;R&amp;G</oddHeader>
    <oddFooter>&amp;LScholz, Wagner, Stegkemper (2019)&amp;R&amp;G</oddFooter>
  </headerFooter>
  <rowBreaks count="3" manualBreakCount="3">
    <brk id="37" max="2" man="1"/>
    <brk id="73" max="2" man="1"/>
    <brk id="109" max="2" man="1"/>
  </rowBreaks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11" sqref="A11"/>
    </sheetView>
  </sheetViews>
  <sheetFormatPr baseColWidth="10" defaultColWidth="11.44140625" defaultRowHeight="14.4" x14ac:dyDescent="0.3"/>
  <cols>
    <col min="1" max="1" width="38.33203125" style="8" bestFit="1" customWidth="1"/>
    <col min="2" max="16384" width="11.44140625" style="8"/>
  </cols>
  <sheetData>
    <row r="1" spans="1:5" x14ac:dyDescent="0.3">
      <c r="B1" s="4" t="str">
        <f>'CALC EXPRESSION (1)'!A1</f>
        <v>PERSON 1</v>
      </c>
      <c r="C1" s="4" t="str">
        <f>'CALC EXPRESSION (2)'!A1</f>
        <v>PERSON 2</v>
      </c>
      <c r="D1" s="4" t="str">
        <f>'CALC EXPRESSION (3)'!A1</f>
        <v>PERSON 3</v>
      </c>
      <c r="E1" s="4" t="str">
        <f>'CALC EXPRESSION (4)'!A1</f>
        <v>PERSON 4</v>
      </c>
    </row>
    <row r="2" spans="1:5" x14ac:dyDescent="0.3">
      <c r="B2" s="8">
        <f>'BASIC DATA'!B12</f>
        <v>0</v>
      </c>
      <c r="C2" s="8">
        <f>'BASIC DATA'!B13</f>
        <v>0</v>
      </c>
      <c r="D2" s="8">
        <f>'BASIC DATA'!B14</f>
        <v>0</v>
      </c>
      <c r="E2" s="8">
        <f>'BASIC DATA'!B15</f>
        <v>0</v>
      </c>
    </row>
    <row r="3" spans="1:5" x14ac:dyDescent="0.3">
      <c r="A3" s="8" t="str">
        <f>'MODULE 1.1 &amp; 1.2'!A4</f>
        <v>1.1 Behavior regulation</v>
      </c>
      <c r="B3" s="252">
        <f>'CALC EXPRESSION (1)'!O2</f>
        <v>1</v>
      </c>
      <c r="C3" s="252">
        <f>'CALC EXPRESSION (2)'!O2</f>
        <v>1</v>
      </c>
      <c r="D3" s="252">
        <f>'CALC EXPRESSION (3)'!O2</f>
        <v>1</v>
      </c>
      <c r="E3" s="252">
        <f>'CALC EXPRESSION (4)'!O2</f>
        <v>1</v>
      </c>
    </row>
    <row r="4" spans="1:5" x14ac:dyDescent="0.3">
      <c r="A4" s="8" t="str">
        <f>'MODULE 1.1 &amp; 1.2'!A23</f>
        <v xml:space="preserve">1.2 Social interaction </v>
      </c>
      <c r="B4" s="252">
        <f>'CALC EXPRESSION (1)'!O9</f>
        <v>1</v>
      </c>
      <c r="C4" s="252">
        <f>'CALC EXPRESSION (2)'!O9</f>
        <v>1</v>
      </c>
      <c r="D4" s="252">
        <f>'CALC EXPRESSION (3)'!O9</f>
        <v>1</v>
      </c>
      <c r="E4" s="252">
        <f>'CALC EXPRESSION (4)'!O9</f>
        <v>1</v>
      </c>
    </row>
    <row r="5" spans="1:5" x14ac:dyDescent="0.3">
      <c r="A5" s="8" t="str">
        <f>'MODULE 1.3 &amp; 1.4'!A4</f>
        <v xml:space="preserve">1.3 Joint attention </v>
      </c>
      <c r="B5" s="252">
        <f>'CALC EXPRESSION (1)'!O19</f>
        <v>1</v>
      </c>
      <c r="C5" s="252">
        <f>'CALC EXPRESSION (2)'!O19</f>
        <v>1</v>
      </c>
      <c r="D5" s="252">
        <f>'CALC EXPRESSION (3)'!O19</f>
        <v>1</v>
      </c>
      <c r="E5" s="252">
        <f>'CALC EXPRESSION (4)'!O19</f>
        <v>1</v>
      </c>
    </row>
    <row r="6" spans="1:5" x14ac:dyDescent="0.3">
      <c r="A6" s="8" t="str">
        <f>'MODULE 1.3 &amp; 1.4'!A24</f>
        <v>1.4 Emotions</v>
      </c>
      <c r="B6" s="252">
        <f>'CALC EXPRESSION (1)'!O24</f>
        <v>1</v>
      </c>
      <c r="C6" s="252">
        <f>'CALC EXPRESSION (2)'!O24</f>
        <v>1</v>
      </c>
      <c r="D6" s="252">
        <f>'CALC EXPRESSION (3)'!O24</f>
        <v>1</v>
      </c>
      <c r="E6" s="252">
        <f>'CALC EXPRESSION (4)'!O24</f>
        <v>1</v>
      </c>
    </row>
    <row r="7" spans="1:5" x14ac:dyDescent="0.3">
      <c r="A7" s="8" t="str">
        <f>'MODULE 1.5 &amp; 1.6'!A4</f>
        <v>1.5 Needs</v>
      </c>
      <c r="B7" s="252">
        <f>'CALC EXPRESSION (1)'!O30</f>
        <v>1</v>
      </c>
      <c r="C7" s="252">
        <f>'CALC EXPRESSION (2)'!O30</f>
        <v>1</v>
      </c>
      <c r="D7" s="252">
        <f>'CALC EXPRESSION (3)'!O30</f>
        <v>1</v>
      </c>
      <c r="E7" s="252">
        <f>'CALC EXPRESSION (4)'!O30</f>
        <v>1</v>
      </c>
    </row>
    <row r="8" spans="1:5" x14ac:dyDescent="0.3">
      <c r="A8" s="8" t="str">
        <f>'MODULE 1.5 &amp; 1.6'!A24</f>
        <v>1.6 Decisions</v>
      </c>
      <c r="B8" s="252">
        <f>'CALC EXPRESSION (1)'!O36</f>
        <v>1</v>
      </c>
      <c r="C8" s="252">
        <f>'CALC EXPRESSION (2)'!O36</f>
        <v>1</v>
      </c>
      <c r="D8" s="252">
        <f>'CALC EXPRESSION (3)'!O36</f>
        <v>1</v>
      </c>
      <c r="E8" s="252">
        <f>'CALC EXPRESSION (4)'!O36</f>
        <v>1</v>
      </c>
    </row>
    <row r="9" spans="1:5" x14ac:dyDescent="0.3">
      <c r="B9" s="252"/>
      <c r="C9" s="252"/>
      <c r="D9" s="252"/>
      <c r="E9" s="252"/>
    </row>
    <row r="10" spans="1:5" x14ac:dyDescent="0.3">
      <c r="B10" s="8">
        <f>'BASIC DATA'!B12</f>
        <v>0</v>
      </c>
      <c r="C10" s="8">
        <f>'BASIC DATA'!B13</f>
        <v>0</v>
      </c>
      <c r="D10" s="8">
        <f>'BASIC DATA'!B14</f>
        <v>0</v>
      </c>
      <c r="E10" s="8">
        <f>'BASIC DATA'!B15</f>
        <v>0</v>
      </c>
    </row>
    <row r="11" spans="1:5" x14ac:dyDescent="0.3">
      <c r="A11" s="580" t="s">
        <v>285</v>
      </c>
      <c r="B11" s="252">
        <f>'MODULE 2.1'!G34</f>
        <v>1</v>
      </c>
      <c r="C11" s="252">
        <f>'MODULE 2.1'!G35</f>
        <v>1</v>
      </c>
      <c r="D11" s="252">
        <f>'MODULE 2.1'!G36</f>
        <v>1</v>
      </c>
      <c r="E11" s="252">
        <f>'MODULE 2.1'!G37</f>
        <v>1</v>
      </c>
    </row>
    <row r="12" spans="1:5" x14ac:dyDescent="0.3">
      <c r="A12" s="8" t="s">
        <v>253</v>
      </c>
      <c r="B12" s="252" t="str">
        <f>'MODULE 2.2'!E19</f>
        <v/>
      </c>
      <c r="C12" s="252" t="str">
        <f>'MODULE 2.2'!E20</f>
        <v/>
      </c>
      <c r="D12" s="252" t="str">
        <f>'MODULE 2.2'!E21</f>
        <v/>
      </c>
      <c r="E12" s="252" t="str">
        <f>'MODULE 2.2'!E22</f>
        <v/>
      </c>
    </row>
    <row r="13" spans="1:5" x14ac:dyDescent="0.3">
      <c r="A13" s="8" t="s">
        <v>208</v>
      </c>
      <c r="B13" s="252" t="str">
        <f>'MODUL 2.3'!C19</f>
        <v/>
      </c>
      <c r="C13" s="252" t="str">
        <f>'MODUL 2.3'!C20</f>
        <v/>
      </c>
      <c r="D13" s="252" t="str">
        <f>'MODUL 2.3'!C21</f>
        <v/>
      </c>
      <c r="E13" s="252" t="str">
        <f>'MODUL 2.3'!C22</f>
        <v/>
      </c>
    </row>
    <row r="14" spans="1:5" x14ac:dyDescent="0.3">
      <c r="A14" s="8" t="s">
        <v>209</v>
      </c>
      <c r="B14" s="252" t="str">
        <f>'MODULE 3'!C19</f>
        <v/>
      </c>
      <c r="C14" s="252" t="str">
        <f>'MODULE 3'!C20</f>
        <v/>
      </c>
      <c r="D14" s="252" t="str">
        <f>'MODULE 3'!C21</f>
        <v/>
      </c>
      <c r="E14" s="252" t="str">
        <f>'MODULE 3'!C22</f>
        <v/>
      </c>
    </row>
    <row r="15" spans="1:5" x14ac:dyDescent="0.3">
      <c r="A15" s="8" t="s">
        <v>210</v>
      </c>
      <c r="B15" s="252" t="str">
        <f>'MODULE 4'!C19</f>
        <v/>
      </c>
      <c r="C15" s="252" t="str">
        <f>'MODULE 4'!C20</f>
        <v/>
      </c>
      <c r="D15" s="252" t="str">
        <f>'MODULE 4'!C21</f>
        <v/>
      </c>
      <c r="E15" s="252" t="str">
        <f>'MODULE 4'!C22</f>
        <v/>
      </c>
    </row>
    <row r="16" spans="1:5" x14ac:dyDescent="0.3">
      <c r="A16" s="8" t="s">
        <v>211</v>
      </c>
      <c r="B16" s="252" t="str">
        <f>'MODULE 5'!C13</f>
        <v/>
      </c>
      <c r="C16" s="252" t="str">
        <f>'MODULE 5'!C14</f>
        <v/>
      </c>
      <c r="D16" s="252" t="str">
        <f>'MODULE 5'!C15</f>
        <v/>
      </c>
      <c r="E16" s="252" t="str">
        <f>'MODULE 5'!C16</f>
        <v/>
      </c>
    </row>
  </sheetData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L88"/>
  <sheetViews>
    <sheetView topLeftCell="A10" zoomScaleNormal="100" workbookViewId="0"/>
  </sheetViews>
  <sheetFormatPr baseColWidth="10" defaultColWidth="11.44140625" defaultRowHeight="14.4" x14ac:dyDescent="0.3"/>
  <cols>
    <col min="1" max="1" width="40.44140625" style="40" bestFit="1" customWidth="1"/>
    <col min="2" max="2" width="42.44140625" style="40" bestFit="1" customWidth="1"/>
    <col min="3" max="8" width="14.33203125" style="40" customWidth="1"/>
    <col min="9" max="9" width="4.33203125" style="40" customWidth="1"/>
    <col min="10" max="10" width="5" style="40" customWidth="1"/>
    <col min="11" max="11" width="38.6640625" style="40" customWidth="1"/>
    <col min="12" max="12" width="43" style="40" bestFit="1" customWidth="1"/>
    <col min="13" max="16384" width="11.44140625" style="40"/>
  </cols>
  <sheetData>
    <row r="1" spans="1:38" x14ac:dyDescent="0.3">
      <c r="A1" s="289" t="str">
        <f>'BASIC DATA'!C3&amp;" "&amp;'BASIC DATA'!C2&amp;" - "&amp;'BASIC DATA'!C5</f>
        <v xml:space="preserve">  - 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38" x14ac:dyDescent="0.3">
      <c r="A2" s="289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</row>
    <row r="3" spans="1:38" x14ac:dyDescent="0.3">
      <c r="A3" s="468"/>
      <c r="B3" s="459" t="s">
        <v>172</v>
      </c>
      <c r="C3" s="459"/>
      <c r="D3" s="261"/>
      <c r="E3" s="261"/>
      <c r="F3" s="261"/>
      <c r="G3" s="261"/>
      <c r="H3" s="261"/>
      <c r="I3" s="261"/>
      <c r="J3" s="261"/>
      <c r="K3" s="261"/>
      <c r="L3" s="261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</row>
    <row r="4" spans="1:38" x14ac:dyDescent="0.3">
      <c r="A4" s="469"/>
      <c r="B4" s="460">
        <f>'BASIC DATA'!B12</f>
        <v>0</v>
      </c>
      <c r="C4" s="461">
        <v>1</v>
      </c>
      <c r="D4" s="261"/>
      <c r="E4" s="261"/>
      <c r="F4" s="261"/>
      <c r="G4" s="261"/>
      <c r="H4" s="261"/>
      <c r="I4" s="261"/>
      <c r="J4" s="261"/>
      <c r="K4" s="261"/>
      <c r="L4" s="261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</row>
    <row r="5" spans="1:38" x14ac:dyDescent="0.3">
      <c r="A5" s="469"/>
      <c r="B5" s="462">
        <f>'BASIC DATA'!B13</f>
        <v>0</v>
      </c>
      <c r="C5" s="463">
        <v>2</v>
      </c>
      <c r="D5" s="261"/>
      <c r="E5" s="261"/>
      <c r="F5" s="261"/>
      <c r="G5" s="261"/>
      <c r="H5" s="261"/>
      <c r="I5" s="261"/>
      <c r="J5" s="261"/>
      <c r="K5" s="261"/>
      <c r="L5" s="261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</row>
    <row r="6" spans="1:38" x14ac:dyDescent="0.3">
      <c r="A6" s="470"/>
      <c r="B6" s="464">
        <f>'BASIC DATA'!B14</f>
        <v>0</v>
      </c>
      <c r="C6" s="465">
        <v>3</v>
      </c>
      <c r="D6" s="261"/>
      <c r="E6" s="261"/>
      <c r="F6" s="261"/>
      <c r="G6" s="261"/>
      <c r="H6" s="261"/>
      <c r="I6" s="261"/>
      <c r="J6" s="261"/>
      <c r="K6" s="261"/>
      <c r="L6" s="261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</row>
    <row r="7" spans="1:38" x14ac:dyDescent="0.3">
      <c r="A7" s="469"/>
      <c r="B7" s="466">
        <f>'BASIC DATA'!B15</f>
        <v>0</v>
      </c>
      <c r="C7" s="467">
        <v>4</v>
      </c>
      <c r="D7" s="261"/>
      <c r="E7" s="261"/>
      <c r="F7" s="261"/>
      <c r="G7" s="261"/>
      <c r="H7" s="261"/>
      <c r="I7" s="261"/>
      <c r="J7" s="261"/>
      <c r="K7" s="261"/>
      <c r="L7" s="261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</row>
    <row r="8" spans="1:38" x14ac:dyDescent="0.3">
      <c r="A8" s="289"/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</row>
    <row r="9" spans="1:38" x14ac:dyDescent="0.3">
      <c r="A9" s="290"/>
      <c r="B9" s="289" t="s">
        <v>223</v>
      </c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</row>
    <row r="10" spans="1:38" x14ac:dyDescent="0.3">
      <c r="A10" s="290"/>
      <c r="B10" s="261"/>
      <c r="C10" s="42" t="str">
        <f>'MODULE 3'!C24</f>
        <v>1 and 2</v>
      </c>
      <c r="D10" s="43" t="str">
        <f>'MODULE 3'!D24</f>
        <v>1 and 3</v>
      </c>
      <c r="E10" s="42" t="str">
        <f>'MODULE 3'!E24</f>
        <v>1 and 4</v>
      </c>
      <c r="F10" s="43" t="str">
        <f>'MODULE 3'!F24</f>
        <v>2 and 3</v>
      </c>
      <c r="G10" s="42" t="str">
        <f>'MODULE 3'!G24</f>
        <v>2 and 4</v>
      </c>
      <c r="H10" s="43" t="str">
        <f>'MODULE 3'!H24</f>
        <v>3 and 4</v>
      </c>
      <c r="I10" s="261"/>
      <c r="J10" s="261"/>
      <c r="K10" s="261"/>
      <c r="L10" s="261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</row>
    <row r="11" spans="1:38" ht="15" thickBot="1" x14ac:dyDescent="0.35">
      <c r="A11" s="290"/>
      <c r="B11" s="261"/>
      <c r="C11" s="51"/>
      <c r="D11" s="52"/>
      <c r="E11" s="51"/>
      <c r="F11" s="52"/>
      <c r="G11" s="51"/>
      <c r="H11" s="52"/>
      <c r="I11" s="261"/>
      <c r="J11" s="261"/>
      <c r="K11" s="261"/>
      <c r="L11" s="261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</row>
    <row r="12" spans="1:38" x14ac:dyDescent="0.3">
      <c r="A12" s="305" t="s">
        <v>227</v>
      </c>
      <c r="B12" s="45" t="str">
        <f>'MODULE 2.1'!B40</f>
        <v>Number of equal responses</v>
      </c>
      <c r="C12" s="46">
        <f>'MODULE 2.1'!C40</f>
        <v>30</v>
      </c>
      <c r="D12" s="47">
        <f>'MODULE 2.1'!D40</f>
        <v>30</v>
      </c>
      <c r="E12" s="46">
        <f>'MODULE 2.1'!E40</f>
        <v>30</v>
      </c>
      <c r="F12" s="47">
        <f>'MODULE 2.1'!F40</f>
        <v>30</v>
      </c>
      <c r="G12" s="46">
        <f>'MODULE 2.1'!G40</f>
        <v>30</v>
      </c>
      <c r="H12" s="306">
        <f>'MODULE 2.1'!H40</f>
        <v>30</v>
      </c>
      <c r="I12" s="290"/>
      <c r="J12" s="261"/>
      <c r="K12" s="293"/>
      <c r="L12" s="261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</row>
    <row r="13" spans="1:38" ht="15" thickBot="1" x14ac:dyDescent="0.35">
      <c r="A13" s="307" t="s">
        <v>286</v>
      </c>
      <c r="B13" s="48" t="str">
        <f>'MODULE 2.1'!B41</f>
        <v xml:space="preserve">Percentage of agreement </v>
      </c>
      <c r="C13" s="49">
        <f>'MODULE 2.1'!C41</f>
        <v>1</v>
      </c>
      <c r="D13" s="50">
        <f>'MODULE 2.1'!D41</f>
        <v>1</v>
      </c>
      <c r="E13" s="49">
        <f>'MODULE 2.1'!E41</f>
        <v>1</v>
      </c>
      <c r="F13" s="50">
        <f>'MODULE 2.1'!F41</f>
        <v>1</v>
      </c>
      <c r="G13" s="49">
        <f>'MODULE 2.1'!G41</f>
        <v>1</v>
      </c>
      <c r="H13" s="308">
        <f>'MODULE 2.1'!H41</f>
        <v>1</v>
      </c>
      <c r="I13" s="261"/>
      <c r="J13" s="261"/>
      <c r="K13" s="293"/>
      <c r="L13" s="261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</row>
    <row r="14" spans="1:38" ht="15" thickBot="1" x14ac:dyDescent="0.35">
      <c r="A14" s="216"/>
      <c r="B14" s="41"/>
      <c r="C14" s="51"/>
      <c r="D14" s="52"/>
      <c r="E14" s="51"/>
      <c r="F14" s="52"/>
      <c r="G14" s="51"/>
      <c r="H14" s="52"/>
      <c r="I14" s="261"/>
      <c r="J14" s="261"/>
      <c r="K14" s="293"/>
      <c r="L14" s="261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</row>
    <row r="15" spans="1:38" x14ac:dyDescent="0.3">
      <c r="A15" s="309" t="s">
        <v>228</v>
      </c>
      <c r="B15" s="310" t="str">
        <f>'MODULE 2.2'!B25</f>
        <v>Number of equal responses</v>
      </c>
      <c r="C15" s="311">
        <f>'MODULE 2.2'!C25</f>
        <v>14</v>
      </c>
      <c r="D15" s="312">
        <f>'MODULE 2.2'!D25</f>
        <v>14</v>
      </c>
      <c r="E15" s="311">
        <f>'MODULE 2.2'!E25</f>
        <v>14</v>
      </c>
      <c r="F15" s="312">
        <f>'MODULE 2.2'!F25</f>
        <v>14</v>
      </c>
      <c r="G15" s="311">
        <f>'MODULE 2.2'!G25</f>
        <v>14</v>
      </c>
      <c r="H15" s="313">
        <f>'MODULE 2.2'!H25</f>
        <v>14</v>
      </c>
      <c r="I15" s="261"/>
      <c r="J15" s="261"/>
      <c r="K15" s="293"/>
      <c r="L15" s="261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</row>
    <row r="16" spans="1:38" ht="15" thickBot="1" x14ac:dyDescent="0.35">
      <c r="A16" s="314" t="s">
        <v>218</v>
      </c>
      <c r="B16" s="315" t="str">
        <f>'MODULE 2.2'!B26</f>
        <v xml:space="preserve">Percentage of agreement </v>
      </c>
      <c r="C16" s="316">
        <f>'MODULE 2.2'!C26</f>
        <v>1</v>
      </c>
      <c r="D16" s="317">
        <f>'MODULE 2.2'!D26</f>
        <v>1</v>
      </c>
      <c r="E16" s="316">
        <f>'MODULE 2.2'!E26</f>
        <v>1</v>
      </c>
      <c r="F16" s="317">
        <f>'MODULE 2.2'!F26</f>
        <v>1</v>
      </c>
      <c r="G16" s="316">
        <f>'MODULE 2.2'!G26</f>
        <v>1</v>
      </c>
      <c r="H16" s="318">
        <f>'MODULE 2.2'!H26</f>
        <v>1</v>
      </c>
      <c r="I16" s="261"/>
      <c r="J16" s="261"/>
      <c r="K16" s="293"/>
      <c r="L16" s="261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</row>
    <row r="17" spans="1:38" ht="15" thickBot="1" x14ac:dyDescent="0.35">
      <c r="A17" s="216"/>
      <c r="B17" s="41"/>
      <c r="C17" s="51"/>
      <c r="D17" s="52"/>
      <c r="E17" s="51"/>
      <c r="F17" s="52"/>
      <c r="G17" s="51"/>
      <c r="H17" s="52"/>
      <c r="I17" s="261"/>
      <c r="J17" s="261"/>
      <c r="K17" s="293"/>
      <c r="L17" s="261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</row>
    <row r="18" spans="1:38" x14ac:dyDescent="0.3">
      <c r="A18" s="328" t="s">
        <v>229</v>
      </c>
      <c r="B18" s="319" t="str">
        <f>'MODUL 2.3'!B25</f>
        <v>Number of equal responses</v>
      </c>
      <c r="C18" s="320">
        <f>'MODUL 2.3'!C25</f>
        <v>14</v>
      </c>
      <c r="D18" s="321">
        <f>'MODUL 2.3'!D25</f>
        <v>14</v>
      </c>
      <c r="E18" s="320">
        <f>'MODUL 2.3'!E25</f>
        <v>14</v>
      </c>
      <c r="F18" s="321">
        <f>'MODUL 2.3'!F25</f>
        <v>14</v>
      </c>
      <c r="G18" s="320">
        <f>'MODUL 2.3'!G25</f>
        <v>14</v>
      </c>
      <c r="H18" s="322">
        <f>'MODUL 2.3'!H25</f>
        <v>14</v>
      </c>
      <c r="I18" s="261"/>
      <c r="J18" s="261"/>
      <c r="K18" s="293"/>
      <c r="L18" s="261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</row>
    <row r="19" spans="1:38" ht="15" thickBot="1" x14ac:dyDescent="0.35">
      <c r="A19" s="323" t="s">
        <v>219</v>
      </c>
      <c r="B19" s="324" t="str">
        <f>'MODUL 2.3'!B26</f>
        <v xml:space="preserve">Percentage of agreement </v>
      </c>
      <c r="C19" s="325">
        <f>'MODUL 2.3'!C26</f>
        <v>1</v>
      </c>
      <c r="D19" s="326">
        <f>'MODUL 2.3'!D26</f>
        <v>1</v>
      </c>
      <c r="E19" s="325">
        <f>'MODUL 2.3'!E26</f>
        <v>1</v>
      </c>
      <c r="F19" s="326">
        <f>'MODUL 2.3'!F26</f>
        <v>1</v>
      </c>
      <c r="G19" s="325">
        <f>'MODUL 2.3'!G26</f>
        <v>1</v>
      </c>
      <c r="H19" s="327">
        <f>'MODUL 2.3'!H26</f>
        <v>1</v>
      </c>
      <c r="I19" s="261"/>
      <c r="J19" s="261"/>
      <c r="K19" s="293"/>
      <c r="L19" s="261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</row>
    <row r="20" spans="1:38" x14ac:dyDescent="0.3">
      <c r="A20" s="291"/>
      <c r="B20" s="290"/>
      <c r="C20" s="51"/>
      <c r="D20" s="52"/>
      <c r="E20" s="51"/>
      <c r="F20" s="52"/>
      <c r="G20" s="51"/>
      <c r="H20" s="52"/>
      <c r="I20" s="261"/>
      <c r="J20" s="261"/>
      <c r="K20" s="293"/>
      <c r="L20" s="261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</row>
    <row r="21" spans="1:38" ht="18" x14ac:dyDescent="0.35">
      <c r="A21" s="291"/>
      <c r="B21" s="295" t="s">
        <v>243</v>
      </c>
      <c r="C21" s="104">
        <f t="shared" ref="C21:H21" si="0">SUM(C13,C16,C19)/3</f>
        <v>1</v>
      </c>
      <c r="D21" s="104">
        <f t="shared" si="0"/>
        <v>1</v>
      </c>
      <c r="E21" s="104">
        <f t="shared" si="0"/>
        <v>1</v>
      </c>
      <c r="F21" s="104">
        <f t="shared" si="0"/>
        <v>1</v>
      </c>
      <c r="G21" s="104">
        <f t="shared" si="0"/>
        <v>1</v>
      </c>
      <c r="H21" s="104">
        <f t="shared" si="0"/>
        <v>1</v>
      </c>
      <c r="I21" s="261"/>
      <c r="J21" s="261"/>
      <c r="K21" s="293"/>
      <c r="L21" s="261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</row>
    <row r="22" spans="1:38" ht="18.600000000000001" thickBot="1" x14ac:dyDescent="0.4">
      <c r="A22" s="291"/>
      <c r="B22" s="289"/>
      <c r="C22" s="104"/>
      <c r="D22" s="114"/>
      <c r="E22" s="104"/>
      <c r="F22" s="114"/>
      <c r="G22" s="104"/>
      <c r="H22" s="114"/>
      <c r="I22" s="261"/>
      <c r="J22" s="261"/>
      <c r="K22" s="293"/>
      <c r="L22" s="261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</row>
    <row r="23" spans="1:38" x14ac:dyDescent="0.3">
      <c r="A23" s="329" t="s">
        <v>230</v>
      </c>
      <c r="B23" s="53" t="str">
        <f>'MODULE 3'!B25</f>
        <v>Number of equal responses</v>
      </c>
      <c r="C23" s="54">
        <f>'MODULE 3'!C25</f>
        <v>10</v>
      </c>
      <c r="D23" s="55">
        <f>'MODULE 3'!D25</f>
        <v>10</v>
      </c>
      <c r="E23" s="54">
        <f>'MODULE 3'!E25</f>
        <v>10</v>
      </c>
      <c r="F23" s="55">
        <f>'MODULE 3'!F25</f>
        <v>10</v>
      </c>
      <c r="G23" s="54">
        <f>'MODULE 3'!G25</f>
        <v>10</v>
      </c>
      <c r="H23" s="330">
        <f>'MODULE 3'!H25</f>
        <v>10</v>
      </c>
      <c r="I23" s="261"/>
      <c r="J23" s="261"/>
      <c r="K23" s="293"/>
      <c r="L23" s="261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</row>
    <row r="24" spans="1:38" ht="15" thickBot="1" x14ac:dyDescent="0.35">
      <c r="A24" s="331" t="s">
        <v>220</v>
      </c>
      <c r="B24" s="56" t="str">
        <f>'MODULE 3'!B26</f>
        <v xml:space="preserve">Percentage of agreement </v>
      </c>
      <c r="C24" s="57">
        <f>'MODULE 3'!C26</f>
        <v>1</v>
      </c>
      <c r="D24" s="58">
        <f>'MODULE 3'!D26</f>
        <v>1</v>
      </c>
      <c r="E24" s="57">
        <f>'MODULE 3'!E26</f>
        <v>1</v>
      </c>
      <c r="F24" s="58">
        <f>'MODULE 3'!F26</f>
        <v>1</v>
      </c>
      <c r="G24" s="57">
        <f>'MODULE 3'!G26</f>
        <v>1</v>
      </c>
      <c r="H24" s="332">
        <f>'MODULE 3'!H26</f>
        <v>1</v>
      </c>
      <c r="I24" s="261"/>
      <c r="J24" s="261"/>
      <c r="K24" s="293"/>
      <c r="L24" s="261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</row>
    <row r="25" spans="1:38" ht="18.600000000000001" thickBot="1" x14ac:dyDescent="0.4">
      <c r="A25" s="216"/>
      <c r="B25" s="65"/>
      <c r="C25" s="104"/>
      <c r="D25" s="114"/>
      <c r="E25" s="104"/>
      <c r="F25" s="114"/>
      <c r="G25" s="104"/>
      <c r="H25" s="114"/>
      <c r="I25" s="261"/>
      <c r="J25" s="261"/>
      <c r="K25" s="293"/>
      <c r="L25" s="261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</row>
    <row r="26" spans="1:38" x14ac:dyDescent="0.3">
      <c r="A26" s="333" t="s">
        <v>231</v>
      </c>
      <c r="B26" s="334" t="str">
        <f>'MODULE 4'!B25</f>
        <v>Number of equal responses</v>
      </c>
      <c r="C26" s="335">
        <f>'MODULE 4'!C25</f>
        <v>7</v>
      </c>
      <c r="D26" s="336">
        <f>'MODULE 4'!D25</f>
        <v>7</v>
      </c>
      <c r="E26" s="335">
        <f>'MODULE 4'!E25</f>
        <v>7</v>
      </c>
      <c r="F26" s="336">
        <f>'MODULE 4'!F25</f>
        <v>7</v>
      </c>
      <c r="G26" s="335">
        <f>'MODULE 4'!G25</f>
        <v>7</v>
      </c>
      <c r="H26" s="337">
        <f>'MODULE 4'!H25</f>
        <v>7</v>
      </c>
      <c r="I26" s="261"/>
      <c r="J26" s="261"/>
      <c r="K26" s="293"/>
      <c r="L26" s="261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</row>
    <row r="27" spans="1:38" ht="15" thickBot="1" x14ac:dyDescent="0.35">
      <c r="A27" s="338" t="s">
        <v>221</v>
      </c>
      <c r="B27" s="339" t="str">
        <f>'MODULE 4'!B26</f>
        <v xml:space="preserve">Percentage of agreement </v>
      </c>
      <c r="C27" s="340">
        <f>'MODULE 4'!C26</f>
        <v>1</v>
      </c>
      <c r="D27" s="341">
        <f>'MODULE 4'!D26</f>
        <v>1</v>
      </c>
      <c r="E27" s="340">
        <f>'MODULE 4'!E26</f>
        <v>1</v>
      </c>
      <c r="F27" s="341">
        <f>'MODULE 4'!F26</f>
        <v>1</v>
      </c>
      <c r="G27" s="340">
        <f>'MODULE 4'!G26</f>
        <v>1</v>
      </c>
      <c r="H27" s="342">
        <f>'MODULE 4'!H26</f>
        <v>1</v>
      </c>
      <c r="I27" s="261"/>
      <c r="J27" s="261"/>
      <c r="K27" s="293"/>
      <c r="L27" s="261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</row>
    <row r="28" spans="1:38" ht="15" thickBot="1" x14ac:dyDescent="0.35">
      <c r="A28" s="216"/>
      <c r="B28" s="41"/>
      <c r="C28" s="51"/>
      <c r="D28" s="52"/>
      <c r="E28" s="51"/>
      <c r="F28" s="52"/>
      <c r="G28" s="51"/>
      <c r="H28" s="52"/>
      <c r="I28" s="261"/>
      <c r="J28" s="255"/>
      <c r="K28" s="294"/>
      <c r="L28" s="261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</row>
    <row r="29" spans="1:38" x14ac:dyDescent="0.3">
      <c r="A29" s="217" t="s">
        <v>232</v>
      </c>
      <c r="B29" s="59" t="str">
        <f>'MODULE 5'!B19</f>
        <v>Number of equal responses</v>
      </c>
      <c r="C29" s="60">
        <f>'MODULE 5'!C19</f>
        <v>14</v>
      </c>
      <c r="D29" s="60">
        <f>'MODULE 5'!D19</f>
        <v>14</v>
      </c>
      <c r="E29" s="60">
        <f>'MODULE 5'!E19</f>
        <v>14</v>
      </c>
      <c r="F29" s="60">
        <f>'MODULE 5'!F19</f>
        <v>14</v>
      </c>
      <c r="G29" s="60">
        <f>'MODULE 5'!G19</f>
        <v>14</v>
      </c>
      <c r="H29" s="60">
        <f>'MODULE 5'!H19</f>
        <v>14</v>
      </c>
      <c r="I29" s="261"/>
      <c r="J29" s="255"/>
      <c r="K29" s="255"/>
      <c r="L29" s="261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</row>
    <row r="30" spans="1:38" ht="15" thickBot="1" x14ac:dyDescent="0.35">
      <c r="A30" s="218" t="s">
        <v>222</v>
      </c>
      <c r="B30" s="61" t="str">
        <f>'MODULE 5'!B20</f>
        <v xml:space="preserve">Percentage of agreement </v>
      </c>
      <c r="C30" s="62">
        <f>'MODULE 5'!C20</f>
        <v>1</v>
      </c>
      <c r="D30" s="62">
        <f>'MODULE 5'!D20</f>
        <v>1</v>
      </c>
      <c r="E30" s="62">
        <f>'MODULE 5'!E20</f>
        <v>1</v>
      </c>
      <c r="F30" s="62">
        <f>'MODULE 5'!F20</f>
        <v>1</v>
      </c>
      <c r="G30" s="62">
        <f>'MODULE 5'!G20</f>
        <v>1</v>
      </c>
      <c r="H30" s="62">
        <f>'MODULE 5'!H20</f>
        <v>1</v>
      </c>
      <c r="I30" s="261"/>
      <c r="J30" s="255"/>
      <c r="K30" s="255"/>
      <c r="L30" s="261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</row>
    <row r="31" spans="1:38" x14ac:dyDescent="0.3">
      <c r="A31" s="290"/>
      <c r="B31" s="261"/>
      <c r="C31" s="63"/>
      <c r="D31" s="64"/>
      <c r="E31" s="63"/>
      <c r="F31" s="64"/>
      <c r="G31" s="63"/>
      <c r="H31" s="64"/>
      <c r="I31" s="261"/>
      <c r="J31" s="255"/>
      <c r="K31" s="255"/>
      <c r="L31" s="261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</row>
    <row r="32" spans="1:38" ht="18" x14ac:dyDescent="0.35">
      <c r="A32" s="290"/>
      <c r="B32" s="295" t="s">
        <v>288</v>
      </c>
      <c r="C32" s="105">
        <f t="shared" ref="C32:H32" si="1">SUM(C13,C16,C19,C24,C27,C30)/6</f>
        <v>1</v>
      </c>
      <c r="D32" s="105">
        <f t="shared" si="1"/>
        <v>1</v>
      </c>
      <c r="E32" s="105">
        <f t="shared" si="1"/>
        <v>1</v>
      </c>
      <c r="F32" s="105">
        <f t="shared" si="1"/>
        <v>1</v>
      </c>
      <c r="G32" s="105">
        <f t="shared" si="1"/>
        <v>1</v>
      </c>
      <c r="H32" s="105">
        <f t="shared" si="1"/>
        <v>1</v>
      </c>
      <c r="I32" s="261"/>
      <c r="J32" s="255"/>
      <c r="K32" s="255"/>
      <c r="L32" s="261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</row>
    <row r="33" spans="1:38" x14ac:dyDescent="0.3">
      <c r="A33" s="290"/>
      <c r="B33" s="41"/>
      <c r="C33" s="296" t="s">
        <v>176</v>
      </c>
      <c r="D33" s="108" t="s">
        <v>177</v>
      </c>
      <c r="E33" s="296" t="s">
        <v>178</v>
      </c>
      <c r="F33" s="108" t="s">
        <v>179</v>
      </c>
      <c r="G33" s="296" t="s">
        <v>180</v>
      </c>
      <c r="H33" s="108" t="s">
        <v>181</v>
      </c>
      <c r="I33" s="261"/>
      <c r="J33" s="255"/>
      <c r="K33" s="255"/>
      <c r="L33" s="261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</row>
    <row r="34" spans="1:38" x14ac:dyDescent="0.3">
      <c r="A34" s="290"/>
      <c r="B34" s="261"/>
      <c r="C34" s="261"/>
      <c r="D34" s="261"/>
      <c r="E34" s="261"/>
      <c r="F34" s="261"/>
      <c r="G34" s="261"/>
      <c r="H34" s="261"/>
      <c r="I34" s="261"/>
      <c r="J34" s="255"/>
      <c r="K34" s="255"/>
      <c r="L34" s="261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</row>
    <row r="35" spans="1:38" x14ac:dyDescent="0.3">
      <c r="A35" s="255"/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</row>
    <row r="36" spans="1:38" x14ac:dyDescent="0.3">
      <c r="A36" s="255"/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</row>
    <row r="37" spans="1:38" x14ac:dyDescent="0.3">
      <c r="A37" s="255"/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</row>
    <row r="38" spans="1:38" x14ac:dyDescent="0.3">
      <c r="A38" s="255"/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</row>
    <row r="39" spans="1:38" x14ac:dyDescent="0.3">
      <c r="A39" s="255"/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</row>
    <row r="40" spans="1:38" x14ac:dyDescent="0.3">
      <c r="A40" s="255"/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</row>
    <row r="41" spans="1:38" x14ac:dyDescent="0.3">
      <c r="A41" s="255"/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</row>
    <row r="42" spans="1:38" x14ac:dyDescent="0.3">
      <c r="A42" s="255"/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</row>
    <row r="43" spans="1:38" x14ac:dyDescent="0.3">
      <c r="A43" s="255"/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</row>
    <row r="44" spans="1:38" x14ac:dyDescent="0.3">
      <c r="A44" s="255"/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</row>
    <row r="45" spans="1:38" x14ac:dyDescent="0.3">
      <c r="A45" s="255"/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</row>
    <row r="46" spans="1:38" x14ac:dyDescent="0.3">
      <c r="A46" s="255"/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</row>
    <row r="47" spans="1:38" x14ac:dyDescent="0.3">
      <c r="A47" s="255"/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</row>
    <row r="48" spans="1:38" x14ac:dyDescent="0.3">
      <c r="A48" s="255"/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</row>
    <row r="49" spans="1:38" x14ac:dyDescent="0.3">
      <c r="A49" s="255"/>
      <c r="B49" s="255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</row>
    <row r="50" spans="1:38" x14ac:dyDescent="0.3">
      <c r="A50" s="255"/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</row>
    <row r="51" spans="1:38" x14ac:dyDescent="0.3">
      <c r="A51" s="255"/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</row>
    <row r="52" spans="1:38" x14ac:dyDescent="0.3">
      <c r="A52" s="255"/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</row>
    <row r="53" spans="1:38" x14ac:dyDescent="0.3">
      <c r="A53" s="255"/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</row>
    <row r="54" spans="1:38" x14ac:dyDescent="0.3">
      <c r="A54" s="255"/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</row>
    <row r="55" spans="1:38" x14ac:dyDescent="0.3">
      <c r="A55" s="255"/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</row>
    <row r="56" spans="1:38" x14ac:dyDescent="0.3">
      <c r="A56" s="255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</row>
    <row r="57" spans="1:38" x14ac:dyDescent="0.3">
      <c r="A57" s="255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</row>
    <row r="58" spans="1:38" x14ac:dyDescent="0.3">
      <c r="A58" s="255"/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</row>
    <row r="59" spans="1:38" x14ac:dyDescent="0.3">
      <c r="A59" s="255"/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</row>
    <row r="60" spans="1:38" x14ac:dyDescent="0.3">
      <c r="A60" s="255"/>
      <c r="B60" s="255"/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255"/>
      <c r="AK60" s="255"/>
      <c r="AL60" s="255"/>
    </row>
    <row r="61" spans="1:38" x14ac:dyDescent="0.3">
      <c r="A61" s="255"/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  <c r="AI61" s="255"/>
      <c r="AJ61" s="255"/>
      <c r="AK61" s="255"/>
      <c r="AL61" s="255"/>
    </row>
    <row r="62" spans="1:38" x14ac:dyDescent="0.3">
      <c r="A62" s="255"/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5"/>
      <c r="AJ62" s="255"/>
      <c r="AK62" s="255"/>
      <c r="AL62" s="255"/>
    </row>
    <row r="63" spans="1:38" x14ac:dyDescent="0.3">
      <c r="A63" s="255"/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  <c r="AI63" s="255"/>
      <c r="AJ63" s="255"/>
      <c r="AK63" s="255"/>
      <c r="AL63" s="255"/>
    </row>
    <row r="64" spans="1:38" x14ac:dyDescent="0.3">
      <c r="A64" s="255"/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255"/>
      <c r="AE64" s="255"/>
      <c r="AF64" s="255"/>
      <c r="AG64" s="255"/>
      <c r="AH64" s="255"/>
      <c r="AI64" s="255"/>
      <c r="AJ64" s="255"/>
      <c r="AK64" s="255"/>
      <c r="AL64" s="255"/>
    </row>
    <row r="65" spans="1:38" x14ac:dyDescent="0.3">
      <c r="A65" s="255"/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</row>
    <row r="66" spans="1:38" x14ac:dyDescent="0.3">
      <c r="A66" s="255"/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  <c r="AH66" s="255"/>
      <c r="AI66" s="255"/>
      <c r="AJ66" s="255"/>
      <c r="AK66" s="255"/>
      <c r="AL66" s="255"/>
    </row>
    <row r="67" spans="1:38" x14ac:dyDescent="0.3">
      <c r="A67" s="255"/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  <c r="AC67" s="255"/>
      <c r="AD67" s="255"/>
      <c r="AE67" s="255"/>
      <c r="AF67" s="255"/>
      <c r="AG67" s="255"/>
      <c r="AH67" s="255"/>
      <c r="AI67" s="255"/>
      <c r="AJ67" s="255"/>
      <c r="AK67" s="255"/>
      <c r="AL67" s="255"/>
    </row>
    <row r="68" spans="1:38" x14ac:dyDescent="0.3">
      <c r="A68" s="255"/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5"/>
    </row>
    <row r="69" spans="1:38" x14ac:dyDescent="0.3">
      <c r="A69" s="255"/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  <c r="AA69" s="255"/>
      <c r="AB69" s="255"/>
      <c r="AC69" s="255"/>
      <c r="AD69" s="255"/>
      <c r="AE69" s="255"/>
      <c r="AF69" s="255"/>
      <c r="AG69" s="255"/>
      <c r="AH69" s="255"/>
      <c r="AI69" s="255"/>
      <c r="AJ69" s="255"/>
      <c r="AK69" s="255"/>
      <c r="AL69" s="255"/>
    </row>
    <row r="70" spans="1:38" x14ac:dyDescent="0.3">
      <c r="A70" s="255"/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  <c r="Y70" s="255"/>
      <c r="Z70" s="255"/>
      <c r="AA70" s="255"/>
      <c r="AB70" s="255"/>
      <c r="AC70" s="255"/>
      <c r="AD70" s="255"/>
      <c r="AE70" s="255"/>
      <c r="AF70" s="255"/>
      <c r="AG70" s="255"/>
      <c r="AH70" s="255"/>
      <c r="AI70" s="255"/>
      <c r="AJ70" s="255"/>
      <c r="AK70" s="255"/>
      <c r="AL70" s="255"/>
    </row>
    <row r="71" spans="1:38" x14ac:dyDescent="0.3">
      <c r="A71" s="255"/>
      <c r="B71" s="255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5"/>
      <c r="AB71" s="255"/>
      <c r="AC71" s="255"/>
      <c r="AD71" s="255"/>
      <c r="AE71" s="255"/>
      <c r="AF71" s="255"/>
      <c r="AG71" s="255"/>
      <c r="AH71" s="255"/>
      <c r="AI71" s="255"/>
      <c r="AJ71" s="255"/>
      <c r="AK71" s="255"/>
      <c r="AL71" s="255"/>
    </row>
    <row r="72" spans="1:38" x14ac:dyDescent="0.3">
      <c r="A72" s="255"/>
      <c r="B72" s="255"/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5"/>
      <c r="X72" s="255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255"/>
      <c r="AK72" s="255"/>
      <c r="AL72" s="255"/>
    </row>
    <row r="73" spans="1:38" x14ac:dyDescent="0.3">
      <c r="A73" s="255"/>
      <c r="B73" s="255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  <c r="AB73" s="255"/>
      <c r="AC73" s="255"/>
      <c r="AD73" s="255"/>
      <c r="AE73" s="255"/>
      <c r="AF73" s="255"/>
      <c r="AG73" s="255"/>
      <c r="AH73" s="255"/>
      <c r="AI73" s="255"/>
      <c r="AJ73" s="255"/>
      <c r="AK73" s="255"/>
      <c r="AL73" s="255"/>
    </row>
    <row r="74" spans="1:38" x14ac:dyDescent="0.3">
      <c r="A74" s="255"/>
      <c r="B74" s="255"/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5"/>
      <c r="AB74" s="255"/>
      <c r="AC74" s="255"/>
      <c r="AD74" s="255"/>
      <c r="AE74" s="255"/>
      <c r="AF74" s="255"/>
      <c r="AG74" s="255"/>
      <c r="AH74" s="255"/>
      <c r="AI74" s="255"/>
      <c r="AJ74" s="255"/>
      <c r="AK74" s="255"/>
      <c r="AL74" s="255"/>
    </row>
    <row r="75" spans="1:38" x14ac:dyDescent="0.3">
      <c r="A75" s="255"/>
      <c r="B75" s="255"/>
      <c r="C75" s="255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55"/>
      <c r="X75" s="255"/>
      <c r="Y75" s="255"/>
      <c r="Z75" s="255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255"/>
      <c r="AL75" s="255"/>
    </row>
    <row r="76" spans="1:38" x14ac:dyDescent="0.3">
      <c r="A76" s="255"/>
      <c r="B76" s="255"/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  <c r="AA76" s="255"/>
      <c r="AB76" s="255"/>
      <c r="AC76" s="255"/>
      <c r="AD76" s="255"/>
      <c r="AE76" s="255"/>
      <c r="AF76" s="255"/>
      <c r="AG76" s="255"/>
      <c r="AH76" s="255"/>
      <c r="AI76" s="255"/>
      <c r="AJ76" s="255"/>
      <c r="AK76" s="255"/>
      <c r="AL76" s="255"/>
    </row>
    <row r="77" spans="1:38" x14ac:dyDescent="0.3">
      <c r="A77" s="255"/>
      <c r="B77" s="255"/>
      <c r="C77" s="255"/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  <c r="Y77" s="255"/>
      <c r="Z77" s="255"/>
      <c r="AA77" s="255"/>
      <c r="AB77" s="255"/>
      <c r="AC77" s="255"/>
      <c r="AD77" s="255"/>
      <c r="AE77" s="255"/>
      <c r="AF77" s="255"/>
      <c r="AG77" s="255"/>
      <c r="AH77" s="255"/>
      <c r="AI77" s="255"/>
      <c r="AJ77" s="255"/>
      <c r="AK77" s="255"/>
      <c r="AL77" s="255"/>
    </row>
    <row r="78" spans="1:38" x14ac:dyDescent="0.3">
      <c r="A78" s="255"/>
      <c r="B78" s="255"/>
      <c r="C78" s="255"/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255"/>
      <c r="AD78" s="255"/>
      <c r="AE78" s="255"/>
      <c r="AF78" s="255"/>
      <c r="AG78" s="255"/>
      <c r="AH78" s="255"/>
      <c r="AI78" s="255"/>
      <c r="AJ78" s="255"/>
      <c r="AK78" s="255"/>
      <c r="AL78" s="255"/>
    </row>
    <row r="79" spans="1:38" x14ac:dyDescent="0.3">
      <c r="A79" s="255"/>
      <c r="B79" s="255"/>
      <c r="C79" s="255"/>
      <c r="D79" s="255"/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  <c r="Y79" s="255"/>
      <c r="Z79" s="255"/>
      <c r="AA79" s="255"/>
      <c r="AB79" s="255"/>
      <c r="AC79" s="255"/>
      <c r="AD79" s="255"/>
      <c r="AE79" s="255"/>
      <c r="AF79" s="255"/>
      <c r="AG79" s="255"/>
      <c r="AH79" s="255"/>
      <c r="AI79" s="255"/>
      <c r="AJ79" s="255"/>
      <c r="AK79" s="255"/>
      <c r="AL79" s="255"/>
    </row>
    <row r="80" spans="1:38" x14ac:dyDescent="0.3">
      <c r="A80" s="255"/>
      <c r="B80" s="255"/>
      <c r="C80" s="255"/>
      <c r="D80" s="255"/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  <c r="Y80" s="255"/>
      <c r="Z80" s="255"/>
      <c r="AA80" s="255"/>
      <c r="AB80" s="255"/>
      <c r="AC80" s="255"/>
      <c r="AD80" s="255"/>
      <c r="AE80" s="255"/>
      <c r="AF80" s="255"/>
      <c r="AG80" s="255"/>
      <c r="AH80" s="255"/>
      <c r="AI80" s="255"/>
      <c r="AJ80" s="255"/>
      <c r="AK80" s="255"/>
      <c r="AL80" s="255"/>
    </row>
    <row r="81" spans="1:38" x14ac:dyDescent="0.3">
      <c r="A81" s="255"/>
      <c r="B81" s="255"/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  <c r="AK81" s="255"/>
      <c r="AL81" s="255"/>
    </row>
    <row r="82" spans="1:38" x14ac:dyDescent="0.3">
      <c r="A82" s="255"/>
      <c r="B82" s="255"/>
      <c r="C82" s="255"/>
      <c r="D82" s="255"/>
      <c r="E82" s="255"/>
      <c r="F82" s="255"/>
      <c r="G82" s="255"/>
      <c r="H82" s="255"/>
      <c r="I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  <c r="AJ82" s="255"/>
      <c r="AK82" s="255"/>
      <c r="AL82" s="255"/>
    </row>
    <row r="83" spans="1:38" x14ac:dyDescent="0.3">
      <c r="A83" s="255"/>
      <c r="B83" s="255"/>
      <c r="C83" s="255"/>
      <c r="D83" s="255"/>
      <c r="E83" s="255"/>
      <c r="F83" s="255"/>
      <c r="G83" s="255"/>
      <c r="H83" s="255"/>
      <c r="I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  <c r="AB83" s="255"/>
      <c r="AC83" s="255"/>
      <c r="AD83" s="255"/>
      <c r="AE83" s="255"/>
      <c r="AF83" s="255"/>
      <c r="AG83" s="255"/>
      <c r="AH83" s="255"/>
      <c r="AI83" s="255"/>
      <c r="AJ83" s="255"/>
      <c r="AK83" s="255"/>
      <c r="AL83" s="255"/>
    </row>
    <row r="84" spans="1:38" x14ac:dyDescent="0.3">
      <c r="A84" s="255"/>
      <c r="B84" s="255"/>
      <c r="C84" s="255"/>
      <c r="D84" s="255"/>
      <c r="E84" s="255"/>
      <c r="F84" s="255"/>
      <c r="G84" s="255"/>
      <c r="H84" s="255"/>
      <c r="I84" s="255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  <c r="AA84" s="255"/>
      <c r="AB84" s="255"/>
      <c r="AC84" s="255"/>
      <c r="AD84" s="255"/>
      <c r="AE84" s="255"/>
      <c r="AF84" s="255"/>
      <c r="AG84" s="255"/>
      <c r="AH84" s="255"/>
      <c r="AI84" s="255"/>
      <c r="AJ84" s="255"/>
      <c r="AK84" s="255"/>
      <c r="AL84" s="255"/>
    </row>
    <row r="85" spans="1:38" x14ac:dyDescent="0.3">
      <c r="A85" s="255"/>
      <c r="B85" s="255"/>
      <c r="C85" s="255"/>
      <c r="D85" s="255"/>
      <c r="E85" s="255"/>
      <c r="F85" s="255"/>
      <c r="G85" s="255"/>
      <c r="H85" s="255"/>
      <c r="I85" s="255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255"/>
      <c r="AL85" s="255"/>
    </row>
    <row r="86" spans="1:38" x14ac:dyDescent="0.3">
      <c r="A86" s="255"/>
      <c r="B86" s="255"/>
      <c r="C86" s="255"/>
      <c r="D86" s="255"/>
      <c r="E86" s="255"/>
      <c r="F86" s="255"/>
      <c r="G86" s="255"/>
      <c r="H86" s="255"/>
      <c r="I86" s="255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55"/>
      <c r="W86" s="255"/>
      <c r="X86" s="255"/>
      <c r="Y86" s="255"/>
      <c r="Z86" s="255"/>
      <c r="AA86" s="255"/>
      <c r="AB86" s="255"/>
      <c r="AC86" s="255"/>
      <c r="AD86" s="255"/>
      <c r="AE86" s="255"/>
      <c r="AF86" s="255"/>
      <c r="AG86" s="255"/>
      <c r="AH86" s="255"/>
      <c r="AI86" s="255"/>
      <c r="AJ86" s="255"/>
      <c r="AK86" s="255"/>
      <c r="AL86" s="255"/>
    </row>
    <row r="87" spans="1:38" x14ac:dyDescent="0.3">
      <c r="A87" s="255"/>
      <c r="B87" s="255"/>
      <c r="C87" s="255"/>
      <c r="D87" s="255"/>
      <c r="E87" s="255"/>
      <c r="F87" s="255"/>
      <c r="G87" s="255"/>
      <c r="H87" s="255"/>
      <c r="I87" s="255"/>
      <c r="L87" s="255"/>
      <c r="M87" s="255"/>
      <c r="N87" s="255"/>
      <c r="O87" s="255"/>
      <c r="P87" s="255"/>
      <c r="Q87" s="255"/>
      <c r="R87" s="255"/>
      <c r="S87" s="255"/>
      <c r="T87" s="255"/>
      <c r="U87" s="255"/>
      <c r="V87" s="255"/>
      <c r="W87" s="255"/>
      <c r="X87" s="255"/>
      <c r="Y87" s="255"/>
      <c r="Z87" s="255"/>
      <c r="AA87" s="255"/>
      <c r="AB87" s="255"/>
      <c r="AC87" s="255"/>
      <c r="AD87" s="255"/>
      <c r="AE87" s="255"/>
      <c r="AF87" s="255"/>
      <c r="AG87" s="255"/>
      <c r="AH87" s="255"/>
      <c r="AI87" s="255"/>
      <c r="AJ87" s="255"/>
      <c r="AK87" s="255"/>
      <c r="AL87" s="255"/>
    </row>
    <row r="88" spans="1:38" x14ac:dyDescent="0.3">
      <c r="A88" s="255"/>
      <c r="B88" s="255"/>
      <c r="C88" s="255"/>
      <c r="D88" s="255"/>
      <c r="E88" s="255"/>
      <c r="F88" s="255"/>
      <c r="G88" s="255"/>
      <c r="H88" s="255"/>
      <c r="I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A88" s="255"/>
      <c r="AB88" s="255"/>
      <c r="AC88" s="255"/>
      <c r="AD88" s="255"/>
      <c r="AE88" s="255"/>
      <c r="AF88" s="255"/>
      <c r="AG88" s="255"/>
      <c r="AH88" s="255"/>
      <c r="AI88" s="255"/>
      <c r="AJ88" s="255"/>
      <c r="AK88" s="255"/>
      <c r="AL88" s="255"/>
    </row>
  </sheetData>
  <sheetProtection password="90F8" sheet="1" objects="1" scenarios="1"/>
  <dataConsolidate/>
  <conditionalFormatting sqref="C27:H27 C13:H13 C16:H16 C19:H19 C30:H30 C24:H24 C32:H32 C21:H21">
    <cfRule type="cellIs" dxfId="2" priority="1" operator="between">
      <formula>0.75</formula>
      <formula>1</formula>
    </cfRule>
    <cfRule type="cellIs" dxfId="1" priority="2" operator="between">
      <formula>0.5</formula>
      <formula>0.7499</formula>
    </cfRule>
    <cfRule type="cellIs" dxfId="0" priority="3" operator="between">
      <formula>0</formula>
      <formula>0.499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78" orientation="landscape" horizontalDpi="1200" verticalDpi="1200" r:id="rId1"/>
  <headerFooter alignWithMargins="0">
    <oddHeader>&amp;L&amp;D&amp;CResults OCS-R - version 1.06&amp;R&amp;G</oddHeader>
    <oddFooter>&amp;LScholz, Wagner, Stegkemper (2019)&amp;R&amp;G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64"/>
  <sheetViews>
    <sheetView workbookViewId="0">
      <selection activeCell="A29" sqref="A29"/>
    </sheetView>
  </sheetViews>
  <sheetFormatPr baseColWidth="10" defaultColWidth="11.44140625" defaultRowHeight="14.4" x14ac:dyDescent="0.3"/>
  <cols>
    <col min="1" max="1" width="28" style="8" bestFit="1" customWidth="1"/>
    <col min="2" max="2" width="16.109375" style="8" customWidth="1"/>
    <col min="3" max="16384" width="11.44140625" style="8"/>
  </cols>
  <sheetData>
    <row r="1" spans="1:55" x14ac:dyDescent="0.3">
      <c r="A1" s="8" t="s">
        <v>71</v>
      </c>
      <c r="B1" s="100" t="s">
        <v>244</v>
      </c>
      <c r="C1" s="100" t="s">
        <v>245</v>
      </c>
      <c r="D1" s="100" t="s">
        <v>246</v>
      </c>
      <c r="E1" s="100" t="s">
        <v>247</v>
      </c>
      <c r="F1" s="100" t="s">
        <v>254</v>
      </c>
      <c r="G1" s="100" t="s">
        <v>248</v>
      </c>
      <c r="H1" s="100" t="s">
        <v>249</v>
      </c>
      <c r="I1" s="100" t="s">
        <v>255</v>
      </c>
      <c r="J1" s="100" t="s">
        <v>258</v>
      </c>
    </row>
    <row r="3" spans="1:55" x14ac:dyDescent="0.3">
      <c r="B3" s="186" t="s">
        <v>65</v>
      </c>
      <c r="C3" s="187"/>
      <c r="D3" s="187"/>
      <c r="E3" s="187"/>
      <c r="F3" s="187"/>
      <c r="G3" s="187"/>
      <c r="H3" s="187"/>
      <c r="I3" s="187"/>
      <c r="J3" s="188"/>
      <c r="K3" s="199" t="s">
        <v>66</v>
      </c>
      <c r="L3" s="581"/>
      <c r="M3" s="581"/>
      <c r="N3" s="581"/>
      <c r="O3" s="581"/>
      <c r="P3" s="581"/>
      <c r="Q3" s="581"/>
      <c r="R3" s="581"/>
      <c r="S3" s="582"/>
      <c r="T3" s="199" t="s">
        <v>67</v>
      </c>
      <c r="U3" s="581"/>
      <c r="V3" s="581"/>
      <c r="W3" s="581"/>
      <c r="X3" s="581"/>
      <c r="Y3" s="581"/>
      <c r="Z3" s="581"/>
      <c r="AA3" s="581"/>
      <c r="AB3" s="582"/>
      <c r="AC3" s="199" t="s">
        <v>68</v>
      </c>
      <c r="AD3" s="581"/>
      <c r="AE3" s="581"/>
      <c r="AF3" s="581"/>
      <c r="AG3" s="581"/>
      <c r="AH3" s="581"/>
      <c r="AI3" s="581"/>
      <c r="AJ3" s="581"/>
      <c r="AK3" s="582"/>
      <c r="AL3" s="199" t="s">
        <v>69</v>
      </c>
      <c r="AM3" s="581"/>
      <c r="AN3" s="581"/>
      <c r="AO3" s="581"/>
      <c r="AP3" s="581"/>
      <c r="AQ3" s="581"/>
      <c r="AR3" s="581"/>
      <c r="AS3" s="581"/>
      <c r="AT3" s="582"/>
      <c r="AU3" s="199" t="s">
        <v>70</v>
      </c>
      <c r="AV3" s="581"/>
      <c r="AW3" s="581"/>
      <c r="AX3" s="581"/>
      <c r="AY3" s="581"/>
      <c r="AZ3" s="581"/>
      <c r="BA3" s="581"/>
      <c r="BB3" s="581"/>
      <c r="BC3" s="582"/>
    </row>
    <row r="4" spans="1:55" x14ac:dyDescent="0.3">
      <c r="A4" s="8" t="s">
        <v>13</v>
      </c>
      <c r="B4" s="189" t="s">
        <v>244</v>
      </c>
      <c r="C4" s="146" t="s">
        <v>245</v>
      </c>
      <c r="D4" s="146" t="s">
        <v>246</v>
      </c>
      <c r="E4" s="146" t="s">
        <v>247</v>
      </c>
      <c r="F4" s="146" t="s">
        <v>254</v>
      </c>
      <c r="G4" s="146" t="s">
        <v>248</v>
      </c>
      <c r="H4" s="146" t="s">
        <v>249</v>
      </c>
      <c r="I4" s="146" t="s">
        <v>255</v>
      </c>
      <c r="J4" s="190" t="s">
        <v>258</v>
      </c>
      <c r="K4" s="189" t="s">
        <v>244</v>
      </c>
      <c r="L4" s="146" t="s">
        <v>245</v>
      </c>
      <c r="M4" s="146" t="s">
        <v>246</v>
      </c>
      <c r="N4" s="146" t="s">
        <v>247</v>
      </c>
      <c r="O4" s="146" t="s">
        <v>254</v>
      </c>
      <c r="P4" s="146" t="s">
        <v>248</v>
      </c>
      <c r="Q4" s="146" t="s">
        <v>249</v>
      </c>
      <c r="R4" s="146" t="s">
        <v>255</v>
      </c>
      <c r="S4" s="190" t="s">
        <v>258</v>
      </c>
      <c r="T4" s="189" t="s">
        <v>244</v>
      </c>
      <c r="U4" s="146" t="s">
        <v>245</v>
      </c>
      <c r="V4" s="146" t="s">
        <v>246</v>
      </c>
      <c r="W4" s="146" t="s">
        <v>247</v>
      </c>
      <c r="X4" s="146" t="s">
        <v>254</v>
      </c>
      <c r="Y4" s="146" t="s">
        <v>248</v>
      </c>
      <c r="Z4" s="146" t="s">
        <v>249</v>
      </c>
      <c r="AA4" s="146" t="s">
        <v>255</v>
      </c>
      <c r="AB4" s="190" t="s">
        <v>258</v>
      </c>
      <c r="AC4" s="189" t="s">
        <v>244</v>
      </c>
      <c r="AD4" s="146" t="s">
        <v>245</v>
      </c>
      <c r="AE4" s="146" t="s">
        <v>246</v>
      </c>
      <c r="AF4" s="146" t="s">
        <v>247</v>
      </c>
      <c r="AG4" s="146" t="s">
        <v>254</v>
      </c>
      <c r="AH4" s="146" t="s">
        <v>248</v>
      </c>
      <c r="AI4" s="146" t="s">
        <v>249</v>
      </c>
      <c r="AJ4" s="146" t="s">
        <v>255</v>
      </c>
      <c r="AK4" s="190" t="s">
        <v>258</v>
      </c>
      <c r="AL4" s="189" t="s">
        <v>244</v>
      </c>
      <c r="AM4" s="146" t="s">
        <v>245</v>
      </c>
      <c r="AN4" s="146" t="s">
        <v>246</v>
      </c>
      <c r="AO4" s="146" t="s">
        <v>247</v>
      </c>
      <c r="AP4" s="146" t="s">
        <v>254</v>
      </c>
      <c r="AQ4" s="146" t="s">
        <v>248</v>
      </c>
      <c r="AR4" s="146" t="s">
        <v>249</v>
      </c>
      <c r="AS4" s="146" t="s">
        <v>255</v>
      </c>
      <c r="AT4" s="190" t="s">
        <v>258</v>
      </c>
      <c r="AU4" s="189" t="s">
        <v>244</v>
      </c>
      <c r="AV4" s="146" t="s">
        <v>245</v>
      </c>
      <c r="AW4" s="146" t="s">
        <v>246</v>
      </c>
      <c r="AX4" s="146" t="s">
        <v>247</v>
      </c>
      <c r="AY4" s="146" t="s">
        <v>254</v>
      </c>
      <c r="AZ4" s="146" t="s">
        <v>248</v>
      </c>
      <c r="BA4" s="146" t="s">
        <v>249</v>
      </c>
      <c r="BB4" s="146" t="s">
        <v>255</v>
      </c>
      <c r="BC4" s="190" t="s">
        <v>258</v>
      </c>
    </row>
    <row r="5" spans="1:55" x14ac:dyDescent="0.3">
      <c r="A5" s="8">
        <f>'BASIC DATA'!B12</f>
        <v>0</v>
      </c>
      <c r="B5" s="189">
        <f>IF('MODULE 1.1 &amp; 1.2'!C6='CALC MODULE 1.1 &amp; 1.2'!B4, 'MODULE 1.1 &amp; 1.2'!D6,0)</f>
        <v>0</v>
      </c>
      <c r="C5" s="146">
        <f>IF('MODULE 1.1 &amp; 1.2'!C6='CALC MODULE 1.1 &amp; 1.2'!C4, 'MODULE 1.1 &amp; 1.2'!D6,0)</f>
        <v>0</v>
      </c>
      <c r="D5" s="146">
        <f>IF('MODULE 1.1 &amp; 1.2'!C6='CALC MODULE 1.1 &amp; 1.2'!D4, 'MODULE 1.1 &amp; 1.2'!D6,0)</f>
        <v>0</v>
      </c>
      <c r="E5" s="146">
        <f>IF('MODULE 1.1 &amp; 1.2'!C6='CALC MODULE 1.1 &amp; 1.2'!E4, 'MODULE 1.1 &amp; 1.2'!D6,0)</f>
        <v>0</v>
      </c>
      <c r="F5" s="146">
        <f>IF('MODULE 1.1 &amp; 1.2'!C6='CALC MODULE 1.1 &amp; 1.2'!F4, 'MODULE 1.1 &amp; 1.2'!D6,0)</f>
        <v>0</v>
      </c>
      <c r="G5" s="146">
        <f>IF('MODULE 1.1 &amp; 1.2'!C6='CALC MODULE 1.1 &amp; 1.2'!G4, 'MODULE 1.1 &amp; 1.2'!D6,0)</f>
        <v>0</v>
      </c>
      <c r="H5" s="146">
        <f>IF('MODULE 1.1 &amp; 1.2'!C6='CALC MODULE 1.1 &amp; 1.2'!H4, 'MODULE 1.1 &amp; 1.2'!D6,0)</f>
        <v>0</v>
      </c>
      <c r="I5" s="146">
        <f>IF('MODULE 1.1 &amp; 1.2'!C6='CALC MODULE 1.1 &amp; 1.2'!I4, 'MODULE 1.1 &amp; 1.2'!D6,0)</f>
        <v>0</v>
      </c>
      <c r="J5" s="190">
        <f>IF('MODULE 1.1 &amp; 1.2'!C6='CALC MODULE 1.1 &amp; 1.2'!J4, 'MODULE 1.1 &amp; 1.2'!D6,0)</f>
        <v>0</v>
      </c>
      <c r="K5" s="33">
        <f>IF('MODULE 1.1 &amp; 1.2'!E6='CALC MODULE 1.1 &amp; 1.2'!$K$4,'MODULE 1.1 &amp; 1.2'!F6,0)</f>
        <v>0</v>
      </c>
      <c r="L5" s="21">
        <f>IF('MODULE 1.1 &amp; 1.2'!E6='CALC MODULE 1.1 &amp; 1.2'!$L$4,'MODULE 1.1 &amp; 1.2'!F6,0)</f>
        <v>0</v>
      </c>
      <c r="M5" s="21">
        <f>IF('MODULE 1.1 &amp; 1.2'!E6='CALC MODULE 1.1 &amp; 1.2'!$M$4,'MODULE 1.1 &amp; 1.2'!F6,0)</f>
        <v>0</v>
      </c>
      <c r="N5" s="21">
        <f>IF('MODULE 1.1 &amp; 1.2'!E6='CALC MODULE 1.1 &amp; 1.2'!$N$4,'MODULE 1.1 &amp; 1.2'!F6,0)</f>
        <v>0</v>
      </c>
      <c r="O5" s="21">
        <f>IF('MODULE 1.1 &amp; 1.2'!E6='CALC MODULE 1.1 &amp; 1.2'!$O$4,'MODULE 1.1 &amp; 1.2'!F6,0)</f>
        <v>0</v>
      </c>
      <c r="P5" s="21">
        <f>IF('MODULE 1.1 &amp; 1.2'!E6='CALC MODULE 1.1 &amp; 1.2'!$P$4,'MODULE 1.1 &amp; 1.2'!F6,0)</f>
        <v>0</v>
      </c>
      <c r="Q5" s="21">
        <f>IF('MODULE 1.1 &amp; 1.2'!E6='CALC MODULE 1.1 &amp; 1.2'!$Q$4,'MODULE 1.1 &amp; 1.2'!F6,0)</f>
        <v>0</v>
      </c>
      <c r="R5" s="21">
        <f>IF('MODULE 1.1 &amp; 1.2'!E6='CALC MODULE 1.1 &amp; 1.2'!$R$4,'MODULE 1.1 &amp; 1.2'!F6,0)</f>
        <v>0</v>
      </c>
      <c r="S5" s="34">
        <f>IF('MODULE 1.1 &amp; 1.2'!E6='CALC MODULE 1.1 &amp; 1.2'!$S$4,'MODULE 1.1 &amp; 1.2'!F6,0)</f>
        <v>0</v>
      </c>
      <c r="T5" s="33">
        <f>IF('MODULE 1.1 &amp; 1.2'!G6='CALC MODULE 1.1 &amp; 1.2'!$T$4,'MODULE 1.1 &amp; 1.2'!H6,0)</f>
        <v>0</v>
      </c>
      <c r="U5" s="21">
        <f>IF('MODULE 1.1 &amp; 1.2'!G6='CALC MODULE 1.1 &amp; 1.2'!$U$4,'MODULE 1.1 &amp; 1.2'!H6,0)</f>
        <v>0</v>
      </c>
      <c r="V5" s="21">
        <f>IF('MODULE 1.1 &amp; 1.2'!G6='CALC MODULE 1.1 &amp; 1.2'!$V$4,'MODULE 1.1 &amp; 1.2'!H6,0)</f>
        <v>0</v>
      </c>
      <c r="W5" s="21">
        <f>IF('MODULE 1.1 &amp; 1.2'!G6='CALC MODULE 1.1 &amp; 1.2'!$W$4,'MODULE 1.1 &amp; 1.2'!H6,0)</f>
        <v>0</v>
      </c>
      <c r="X5" s="21">
        <f>IF('MODULE 1.1 &amp; 1.2'!G6='CALC MODULE 1.1 &amp; 1.2'!$X$4,'MODULE 1.1 &amp; 1.2'!H6,0)</f>
        <v>0</v>
      </c>
      <c r="Y5" s="21">
        <f>IF('MODULE 1.1 &amp; 1.2'!G6='CALC MODULE 1.1 &amp; 1.2'!$Y$4,'MODULE 1.1 &amp; 1.2'!H6,0)</f>
        <v>0</v>
      </c>
      <c r="Z5" s="21">
        <f>IF('MODULE 1.1 &amp; 1.2'!G6='CALC MODULE 1.1 &amp; 1.2'!$Z$4,'MODULE 1.1 &amp; 1.2'!H6,0)</f>
        <v>0</v>
      </c>
      <c r="AA5" s="21">
        <f>IF('MODULE 1.1 &amp; 1.2'!G6='CALC MODULE 1.1 &amp; 1.2'!$AA$4,'MODULE 1.1 &amp; 1.2'!H6,0)</f>
        <v>0</v>
      </c>
      <c r="AB5" s="34">
        <f>IF('MODULE 1.1 &amp; 1.2'!G6='CALC MODULE 1.1 &amp; 1.2'!$AB$4,'MODULE 1.1 &amp; 1.2'!H6,0)</f>
        <v>0</v>
      </c>
      <c r="AC5" s="33">
        <f>IF('MODULE 1.1 &amp; 1.2'!I6='CALC MODULE 1.1 &amp; 1.2'!$AC$4,'MODULE 1.1 &amp; 1.2'!J6,0)</f>
        <v>0</v>
      </c>
      <c r="AD5" s="21">
        <f>IF('MODULE 1.1 &amp; 1.2'!I6='CALC MODULE 1.1 &amp; 1.2'!$AD$4,'MODULE 1.1 &amp; 1.2'!J6,0)</f>
        <v>0</v>
      </c>
      <c r="AE5" s="21">
        <f>IF('MODULE 1.1 &amp; 1.2'!I6='CALC MODULE 1.1 &amp; 1.2'!$AE$4,'MODULE 1.1 &amp; 1.2'!J6,0)</f>
        <v>0</v>
      </c>
      <c r="AF5" s="21">
        <f>IF('MODULE 1.1 &amp; 1.2'!I6='CALC MODULE 1.1 &amp; 1.2'!$AF$4,'MODULE 1.1 &amp; 1.2'!J6,0)</f>
        <v>0</v>
      </c>
      <c r="AG5" s="21">
        <f>IF('MODULE 1.1 &amp; 1.2'!I6='CALC MODULE 1.1 &amp; 1.2'!$AG$4,'MODULE 1.1 &amp; 1.2'!J6,0)</f>
        <v>0</v>
      </c>
      <c r="AH5" s="21">
        <f>IF('MODULE 1.1 &amp; 1.2'!I6='CALC MODULE 1.1 &amp; 1.2'!$AH$4,'MODULE 1.1 &amp; 1.2'!J6,0)</f>
        <v>0</v>
      </c>
      <c r="AI5" s="21">
        <f>IF('MODULE 1.1 &amp; 1.2'!I6='CALC MODULE 1.1 &amp; 1.2'!$AI$4,'MODULE 1.1 &amp; 1.2'!J6,0)</f>
        <v>0</v>
      </c>
      <c r="AJ5" s="21">
        <f>IF('MODULE 1.1 &amp; 1.2'!I6='CALC MODULE 1.1 &amp; 1.2'!$AJ$4,'MODULE 1.1 &amp; 1.2'!J6,0)</f>
        <v>0</v>
      </c>
      <c r="AK5" s="34">
        <f>IF('MODULE 1.1 &amp; 1.2'!I6='CALC MODULE 1.1 &amp; 1.2'!$AK$4,'MODULE 1.1 &amp; 1.2'!J6,0)</f>
        <v>0</v>
      </c>
      <c r="AL5" s="33">
        <f>IF('MODULE 1.1 &amp; 1.2'!K6='CALC MODULE 1.1 &amp; 1.2'!$AL$4,'MODULE 1.1 &amp; 1.2'!L6,0)</f>
        <v>0</v>
      </c>
      <c r="AM5" s="21">
        <f>IF('MODULE 1.1 &amp; 1.2'!K6='CALC MODULE 1.1 &amp; 1.2'!$AM$4,'MODULE 1.1 &amp; 1.2'!L6,0)</f>
        <v>0</v>
      </c>
      <c r="AN5" s="21">
        <f>IF('MODULE 1.1 &amp; 1.2'!K6='CALC MODULE 1.1 &amp; 1.2'!$AN$4,'MODULE 1.1 &amp; 1.2'!L6,0)</f>
        <v>0</v>
      </c>
      <c r="AO5" s="21">
        <f>IF('MODULE 1.1 &amp; 1.2'!K6='CALC MODULE 1.1 &amp; 1.2'!$AO$4,'MODULE 1.1 &amp; 1.2'!L6,0)</f>
        <v>0</v>
      </c>
      <c r="AP5" s="21">
        <f>IF('MODULE 1.1 &amp; 1.2'!K6='CALC MODULE 1.1 &amp; 1.2'!$AP$4,'MODULE 1.1 &amp; 1.2'!L6,0)</f>
        <v>0</v>
      </c>
      <c r="AQ5" s="21">
        <f>IF('MODULE 1.1 &amp; 1.2'!K6='CALC MODULE 1.1 &amp; 1.2'!$AQ$4,'MODULE 1.1 &amp; 1.2'!L6,0)</f>
        <v>0</v>
      </c>
      <c r="AR5" s="21">
        <f>IF('MODULE 1.1 &amp; 1.2'!K6='CALC MODULE 1.1 &amp; 1.2'!$AR$4,'MODULE 1.1 &amp; 1.2'!L6,0)</f>
        <v>0</v>
      </c>
      <c r="AS5" s="21">
        <f>IF('MODULE 1.1 &amp; 1.2'!K6='CALC MODULE 1.1 &amp; 1.2'!$AS$4,'MODULE 1.1 &amp; 1.2'!L6,0)</f>
        <v>0</v>
      </c>
      <c r="AT5" s="34">
        <f>IF('MODULE 1.1 &amp; 1.2'!K6='CALC MODULE 1.1 &amp; 1.2'!$AT$4,'MODULE 1.1 &amp; 1.2'!L6,0)</f>
        <v>0</v>
      </c>
      <c r="AU5" s="33">
        <f>IF('MODULE 1.1 &amp; 1.2'!M6='CALC MODULE 1.1 &amp; 1.2'!$AU$4,'MODULE 1.1 &amp; 1.2'!N6,0)</f>
        <v>0</v>
      </c>
      <c r="AV5" s="21">
        <f>IF('MODULE 1.1 &amp; 1.2'!M6='CALC MODULE 1.1 &amp; 1.2'!$AV$4,'MODULE 1.1 &amp; 1.2'!N6,0)</f>
        <v>0</v>
      </c>
      <c r="AW5" s="21">
        <f>IF('MODULE 1.1 &amp; 1.2'!M6='CALC MODULE 1.1 &amp; 1.2'!$AW$4,'MODULE 1.1 &amp; 1.2'!N6,0)</f>
        <v>0</v>
      </c>
      <c r="AX5" s="21">
        <f>IF('MODULE 1.1 &amp; 1.2'!M6='CALC MODULE 1.1 &amp; 1.2'!$AX$4,'MODULE 1.1 &amp; 1.2'!N6,0)</f>
        <v>0</v>
      </c>
      <c r="AY5" s="21">
        <f>IF('MODULE 1.1 &amp; 1.2'!M6='CALC MODULE 1.1 &amp; 1.2'!$AY$4,'MODULE 1.1 &amp; 1.2'!N6,0)</f>
        <v>0</v>
      </c>
      <c r="AZ5" s="21">
        <f>IF('MODULE 1.1 &amp; 1.2'!M6='CALC MODULE 1.1 &amp; 1.2'!$AZ$4,'MODULE 1.1 &amp; 1.2'!N6,0)</f>
        <v>0</v>
      </c>
      <c r="BA5" s="21">
        <f>IF('MODULE 1.1 &amp; 1.2'!M6='CALC MODULE 1.1 &amp; 1.2'!$BA$4,'MODULE 1.1 &amp; 1.2'!N6,0)</f>
        <v>0</v>
      </c>
      <c r="BB5" s="21">
        <f>IF('MODULE 1.1 &amp; 1.2'!M6='CALC MODULE 1.1 &amp; 1.2'!$BB$4,'MODULE 1.1 &amp; 1.2'!N6,0)</f>
        <v>0</v>
      </c>
      <c r="BC5" s="34">
        <f>IF('MODULE 1.1 &amp; 1.2'!M6='CALC MODULE 1.1 &amp; 1.2'!$BC$4,'MODULE 1.1 &amp; 1.2'!N6,0)</f>
        <v>0</v>
      </c>
    </row>
    <row r="6" spans="1:55" x14ac:dyDescent="0.3">
      <c r="B6" s="189">
        <f>IF('MODULE 1.1 &amp; 1.2'!C7='CALC MODULE 1.1 &amp; 1.2'!B4, 'MODULE 1.1 &amp; 1.2'!D7,0)</f>
        <v>0</v>
      </c>
      <c r="C6" s="146">
        <f>IF('MODULE 1.1 &amp; 1.2'!C7='CALC MODULE 1.1 &amp; 1.2'!C4, 'MODULE 1.1 &amp; 1.2'!D7,0)</f>
        <v>0</v>
      </c>
      <c r="D6" s="146">
        <f>IF('MODULE 1.1 &amp; 1.2'!C7='CALC MODULE 1.1 &amp; 1.2'!D4, 'MODULE 1.1 &amp; 1.2'!D7,0)</f>
        <v>0</v>
      </c>
      <c r="E6" s="146">
        <f>IF('MODULE 1.1 &amp; 1.2'!C7='CALC MODULE 1.1 &amp; 1.2'!E4, 'MODULE 1.1 &amp; 1.2'!D7,0)</f>
        <v>0</v>
      </c>
      <c r="F6" s="146">
        <f>IF('MODULE 1.1 &amp; 1.2'!C7='CALC MODULE 1.1 &amp; 1.2'!F4, 'MODULE 1.1 &amp; 1.2'!D7,0)</f>
        <v>0</v>
      </c>
      <c r="G6" s="146">
        <f>IF('MODULE 1.1 &amp; 1.2'!C7='CALC MODULE 1.1 &amp; 1.2'!G4, 'MODULE 1.1 &amp; 1.2'!D7,0)</f>
        <v>0</v>
      </c>
      <c r="H6" s="146">
        <f>IF('MODULE 1.1 &amp; 1.2'!C7='CALC MODULE 1.1 &amp; 1.2'!H4, 'MODULE 1.1 &amp; 1.2'!D7,0)</f>
        <v>0</v>
      </c>
      <c r="I6" s="146">
        <f>IF('MODULE 1.1 &amp; 1.2'!C7='CALC MODULE 1.1 &amp; 1.2'!I4, 'MODULE 1.1 &amp; 1.2'!D7,0)</f>
        <v>0</v>
      </c>
      <c r="J6" s="190">
        <f>IF('MODULE 1.1 &amp; 1.2'!C7='CALC MODULE 1.1 &amp; 1.2'!J4, 'MODULE 1.1 &amp; 1.2'!D7,0)</f>
        <v>0</v>
      </c>
      <c r="K6" s="33">
        <f>IF('MODULE 1.1 &amp; 1.2'!E7='CALC MODULE 1.1 &amp; 1.2'!K4,'MODULE 1.1 &amp; 1.2'!F7,0)</f>
        <v>0</v>
      </c>
      <c r="L6" s="21">
        <f>IF('MODULE 1.1 &amp; 1.2'!E7='CALC MODULE 1.1 &amp; 1.2'!$L$4,'MODULE 1.1 &amp; 1.2'!F7,0)</f>
        <v>0</v>
      </c>
      <c r="M6" s="21">
        <f>IF('MODULE 1.1 &amp; 1.2'!E7='CALC MODULE 1.1 &amp; 1.2'!$M$4,'MODULE 1.1 &amp; 1.2'!F7,0)</f>
        <v>0</v>
      </c>
      <c r="N6" s="21">
        <f>IF('MODULE 1.1 &amp; 1.2'!E7='CALC MODULE 1.1 &amp; 1.2'!$N$4,'MODULE 1.1 &amp; 1.2'!F7,0)</f>
        <v>0</v>
      </c>
      <c r="O6" s="21">
        <f>IF('MODULE 1.1 &amp; 1.2'!E7='CALC MODULE 1.1 &amp; 1.2'!$O$4,'MODULE 1.1 &amp; 1.2'!F7,0)</f>
        <v>0</v>
      </c>
      <c r="P6" s="21">
        <f>IF('MODULE 1.1 &amp; 1.2'!E7='CALC MODULE 1.1 &amp; 1.2'!$P$4,'MODULE 1.1 &amp; 1.2'!F7,0)</f>
        <v>0</v>
      </c>
      <c r="Q6" s="21">
        <f>IF('MODULE 1.1 &amp; 1.2'!E7='CALC MODULE 1.1 &amp; 1.2'!$Q$4,'MODULE 1.1 &amp; 1.2'!F7,0)</f>
        <v>0</v>
      </c>
      <c r="R6" s="21">
        <f>IF('MODULE 1.1 &amp; 1.2'!E7='CALC MODULE 1.1 &amp; 1.2'!$R$4,'MODULE 1.1 &amp; 1.2'!F7,0)</f>
        <v>0</v>
      </c>
      <c r="S6" s="34">
        <f>IF('MODULE 1.1 &amp; 1.2'!E7='CALC MODULE 1.1 &amp; 1.2'!$S$4,'MODULE 1.1 &amp; 1.2'!F7,0)</f>
        <v>0</v>
      </c>
      <c r="T6" s="33">
        <f>IF('MODULE 1.1 &amp; 1.2'!G7='CALC MODULE 1.1 &amp; 1.2'!$T$4,'MODULE 1.1 &amp; 1.2'!H7,0)</f>
        <v>0</v>
      </c>
      <c r="U6" s="21">
        <f>IF('MODULE 1.1 &amp; 1.2'!G7='CALC MODULE 1.1 &amp; 1.2'!$U$4,'MODULE 1.1 &amp; 1.2'!H7,0)</f>
        <v>0</v>
      </c>
      <c r="V6" s="21">
        <f>IF('MODULE 1.1 &amp; 1.2'!G7='CALC MODULE 1.1 &amp; 1.2'!$V$4,'MODULE 1.1 &amp; 1.2'!H7,0)</f>
        <v>0</v>
      </c>
      <c r="W6" s="21">
        <f>IF('MODULE 1.1 &amp; 1.2'!G7='CALC MODULE 1.1 &amp; 1.2'!$W$4,'MODULE 1.1 &amp; 1.2'!H7,0)</f>
        <v>0</v>
      </c>
      <c r="X6" s="21">
        <f>IF('MODULE 1.1 &amp; 1.2'!G7='CALC MODULE 1.1 &amp; 1.2'!$X$4,'MODULE 1.1 &amp; 1.2'!H7,0)</f>
        <v>0</v>
      </c>
      <c r="Y6" s="21">
        <f>IF('MODULE 1.1 &amp; 1.2'!G7='CALC MODULE 1.1 &amp; 1.2'!$Y$4,'MODULE 1.1 &amp; 1.2'!H7,0)</f>
        <v>0</v>
      </c>
      <c r="Z6" s="21">
        <f>IF('MODULE 1.1 &amp; 1.2'!G7='CALC MODULE 1.1 &amp; 1.2'!$Z$4,'MODULE 1.1 &amp; 1.2'!H7,0)</f>
        <v>0</v>
      </c>
      <c r="AA6" s="21">
        <f>IF('MODULE 1.1 &amp; 1.2'!G7='CALC MODULE 1.1 &amp; 1.2'!$AA$4,'MODULE 1.1 &amp; 1.2'!H7,0)</f>
        <v>0</v>
      </c>
      <c r="AB6" s="34">
        <f>IF('MODULE 1.1 &amp; 1.2'!G7='CALC MODULE 1.1 &amp; 1.2'!$AB$4,'MODULE 1.1 &amp; 1.2'!H7,0)</f>
        <v>0</v>
      </c>
      <c r="AC6" s="33">
        <f>IF('MODULE 1.1 &amp; 1.2'!I7='CALC MODULE 1.1 &amp; 1.2'!$AC$4,'MODULE 1.1 &amp; 1.2'!J7,0)</f>
        <v>0</v>
      </c>
      <c r="AD6" s="21">
        <f>IF('MODULE 1.1 &amp; 1.2'!I7='CALC MODULE 1.1 &amp; 1.2'!$AD$4,'MODULE 1.1 &amp; 1.2'!J7,0)</f>
        <v>0</v>
      </c>
      <c r="AE6" s="21">
        <f>IF('MODULE 1.1 &amp; 1.2'!I7='CALC MODULE 1.1 &amp; 1.2'!$AE$4,'MODULE 1.1 &amp; 1.2'!J7,0)</f>
        <v>0</v>
      </c>
      <c r="AF6" s="21">
        <f>IF('MODULE 1.1 &amp; 1.2'!I7='CALC MODULE 1.1 &amp; 1.2'!$AF$4,'MODULE 1.1 &amp; 1.2'!J7,0)</f>
        <v>0</v>
      </c>
      <c r="AG6" s="21">
        <f>IF('MODULE 1.1 &amp; 1.2'!I7='CALC MODULE 1.1 &amp; 1.2'!$AG$4,'MODULE 1.1 &amp; 1.2'!J7,0)</f>
        <v>0</v>
      </c>
      <c r="AH6" s="21">
        <f>IF('MODULE 1.1 &amp; 1.2'!I7='CALC MODULE 1.1 &amp; 1.2'!$AH$4,'MODULE 1.1 &amp; 1.2'!J7,0)</f>
        <v>0</v>
      </c>
      <c r="AI6" s="21">
        <f>IF('MODULE 1.1 &amp; 1.2'!I7='CALC MODULE 1.1 &amp; 1.2'!$AI$4,'MODULE 1.1 &amp; 1.2'!J7,0)</f>
        <v>0</v>
      </c>
      <c r="AJ6" s="21">
        <f>IF('MODULE 1.1 &amp; 1.2'!I7='CALC MODULE 1.1 &amp; 1.2'!$AJ$4,'MODULE 1.1 &amp; 1.2'!J7,0)</f>
        <v>0</v>
      </c>
      <c r="AK6" s="34">
        <f>IF('MODULE 1.1 &amp; 1.2'!I7='CALC MODULE 1.1 &amp; 1.2'!$AK$4,'MODULE 1.1 &amp; 1.2'!J7,0)</f>
        <v>0</v>
      </c>
      <c r="AL6" s="33">
        <f>IF('MODULE 1.1 &amp; 1.2'!K7='CALC MODULE 1.1 &amp; 1.2'!$AL$4,'MODULE 1.1 &amp; 1.2'!L7,0)</f>
        <v>0</v>
      </c>
      <c r="AM6" s="21">
        <f>IF('MODULE 1.1 &amp; 1.2'!K7='CALC MODULE 1.1 &amp; 1.2'!$AM$4,'MODULE 1.1 &amp; 1.2'!L7,0)</f>
        <v>0</v>
      </c>
      <c r="AN6" s="21">
        <f>IF('MODULE 1.1 &amp; 1.2'!K7='CALC MODULE 1.1 &amp; 1.2'!$AN$4,'MODULE 1.1 &amp; 1.2'!L7,0)</f>
        <v>0</v>
      </c>
      <c r="AO6" s="21">
        <f>IF('MODULE 1.1 &amp; 1.2'!K7='CALC MODULE 1.1 &amp; 1.2'!$AO$4,'MODULE 1.1 &amp; 1.2'!L7,0)</f>
        <v>0</v>
      </c>
      <c r="AP6" s="21">
        <f>IF('MODULE 1.1 &amp; 1.2'!K7='CALC MODULE 1.1 &amp; 1.2'!$AP$4,'MODULE 1.1 &amp; 1.2'!L7,0)</f>
        <v>0</v>
      </c>
      <c r="AQ6" s="21">
        <f>IF('MODULE 1.1 &amp; 1.2'!K7='CALC MODULE 1.1 &amp; 1.2'!$AQ$4,'MODULE 1.1 &amp; 1.2'!L7,0)</f>
        <v>0</v>
      </c>
      <c r="AR6" s="21">
        <f>IF('MODULE 1.1 &amp; 1.2'!K7='CALC MODULE 1.1 &amp; 1.2'!$AR$4,'MODULE 1.1 &amp; 1.2'!L7,0)</f>
        <v>0</v>
      </c>
      <c r="AS6" s="21">
        <f>IF('MODULE 1.1 &amp; 1.2'!K7='CALC MODULE 1.1 &amp; 1.2'!$AS$4,'MODULE 1.1 &amp; 1.2'!L7,0)</f>
        <v>0</v>
      </c>
      <c r="AT6" s="34">
        <f>IF('MODULE 1.1 &amp; 1.2'!K7='CALC MODULE 1.1 &amp; 1.2'!$AT$4,'MODULE 1.1 &amp; 1.2'!L7,0)</f>
        <v>0</v>
      </c>
      <c r="AU6" s="33">
        <f>IF('MODULE 1.1 &amp; 1.2'!M7='CALC MODULE 1.1 &amp; 1.2'!$AU$4,'MODULE 1.1 &amp; 1.2'!N7,0)</f>
        <v>0</v>
      </c>
      <c r="AV6" s="21">
        <f>IF('MODULE 1.1 &amp; 1.2'!M7='CALC MODULE 1.1 &amp; 1.2'!$AV$4,'MODULE 1.1 &amp; 1.2'!N7,0)</f>
        <v>0</v>
      </c>
      <c r="AW6" s="21">
        <f>IF('MODULE 1.1 &amp; 1.2'!M7='CALC MODULE 1.1 &amp; 1.2'!$AW$4,'MODULE 1.1 &amp; 1.2'!N7,0)</f>
        <v>0</v>
      </c>
      <c r="AX6" s="21">
        <f>IF('MODULE 1.1 &amp; 1.2'!M7='CALC MODULE 1.1 &amp; 1.2'!$AX$4,'MODULE 1.1 &amp; 1.2'!N7,0)</f>
        <v>0</v>
      </c>
      <c r="AY6" s="21">
        <f>IF('MODULE 1.1 &amp; 1.2'!M7='CALC MODULE 1.1 &amp; 1.2'!$AY$4,'MODULE 1.1 &amp; 1.2'!N7,0)</f>
        <v>0</v>
      </c>
      <c r="AZ6" s="21">
        <f>IF('MODULE 1.1 &amp; 1.2'!M7='CALC MODULE 1.1 &amp; 1.2'!$AZ$4,'MODULE 1.1 &amp; 1.2'!N7,0)</f>
        <v>0</v>
      </c>
      <c r="BA6" s="21">
        <f>IF('MODULE 1.1 &amp; 1.2'!M7='CALC MODULE 1.1 &amp; 1.2'!$BA$4,'MODULE 1.1 &amp; 1.2'!N7,0)</f>
        <v>0</v>
      </c>
      <c r="BB6" s="21">
        <f>IF('MODULE 1.1 &amp; 1.2'!M7='CALC MODULE 1.1 &amp; 1.2'!$BB$4,'MODULE 1.1 &amp; 1.2'!N7,0)</f>
        <v>0</v>
      </c>
      <c r="BC6" s="34">
        <f>IF('MODULE 1.1 &amp; 1.2'!M7='CALC MODULE 1.1 &amp; 1.2'!$BC$4,'MODULE 1.1 &amp; 1.2'!N7,0)</f>
        <v>0</v>
      </c>
    </row>
    <row r="7" spans="1:55" x14ac:dyDescent="0.3">
      <c r="B7" s="189">
        <f>IF('MODULE 1.1 &amp; 1.2'!C8='CALC MODULE 1.1 &amp; 1.2'!B4, 'MODULE 1.1 &amp; 1.2'!D8,0)</f>
        <v>0</v>
      </c>
      <c r="C7" s="146">
        <f>IF('MODULE 1.1 &amp; 1.2'!C8='CALC MODULE 1.1 &amp; 1.2'!C4, 'MODULE 1.1 &amp; 1.2'!D8,0)</f>
        <v>0</v>
      </c>
      <c r="D7" s="146">
        <f>IF('MODULE 1.1 &amp; 1.2'!C8='CALC MODULE 1.1 &amp; 1.2'!D4, 'MODULE 1.1 &amp; 1.2'!D8,0)</f>
        <v>0</v>
      </c>
      <c r="E7" s="146">
        <f>IF('MODULE 1.1 &amp; 1.2'!C8='CALC MODULE 1.1 &amp; 1.2'!E4, 'MODULE 1.1 &amp; 1.2'!D8,0)</f>
        <v>0</v>
      </c>
      <c r="F7" s="146">
        <f>IF('MODULE 1.1 &amp; 1.2'!C8='CALC MODULE 1.1 &amp; 1.2'!F4, 'MODULE 1.1 &amp; 1.2'!D8,0)</f>
        <v>0</v>
      </c>
      <c r="G7" s="146">
        <f>IF('MODULE 1.1 &amp; 1.2'!C8='CALC MODULE 1.1 &amp; 1.2'!G4, 'MODULE 1.1 &amp; 1.2'!D8,0)</f>
        <v>0</v>
      </c>
      <c r="H7" s="146">
        <f>IF('MODULE 1.1 &amp; 1.2'!C8='CALC MODULE 1.1 &amp; 1.2'!H4, 'MODULE 1.1 &amp; 1.2'!D8,0)</f>
        <v>0</v>
      </c>
      <c r="I7" s="146">
        <f>IF('MODULE 1.1 &amp; 1.2'!C8='CALC MODULE 1.1 &amp; 1.2'!I4, 'MODULE 1.1 &amp; 1.2'!D8,0)</f>
        <v>0</v>
      </c>
      <c r="J7" s="190">
        <f>IF('MODULE 1.1 &amp; 1.2'!C8='CALC MODULE 1.1 &amp; 1.2'!J4, 'MODULE 1.1 &amp; 1.2'!D8,0)</f>
        <v>0</v>
      </c>
      <c r="K7" s="33">
        <f>IF('MODULE 1.1 &amp; 1.2'!E8='CALC MODULE 1.1 &amp; 1.2'!K4,'MODULE 1.1 &amp; 1.2'!F8,0)</f>
        <v>0</v>
      </c>
      <c r="L7" s="21">
        <f>IF('MODULE 1.1 &amp; 1.2'!E8='CALC MODULE 1.1 &amp; 1.2'!$L$4,'MODULE 1.1 &amp; 1.2'!F8,0)</f>
        <v>0</v>
      </c>
      <c r="M7" s="21">
        <f>IF('MODULE 1.1 &amp; 1.2'!E8='CALC MODULE 1.1 &amp; 1.2'!$M$4,'MODULE 1.1 &amp; 1.2'!F8,0)</f>
        <v>0</v>
      </c>
      <c r="N7" s="21">
        <f>IF('MODULE 1.1 &amp; 1.2'!E8='CALC MODULE 1.1 &amp; 1.2'!$N$4,'MODULE 1.1 &amp; 1.2'!F8,0)</f>
        <v>0</v>
      </c>
      <c r="O7" s="21">
        <f>IF('MODULE 1.1 &amp; 1.2'!E8='CALC MODULE 1.1 &amp; 1.2'!$O$4,'MODULE 1.1 &amp; 1.2'!F8,0)</f>
        <v>0</v>
      </c>
      <c r="P7" s="21">
        <f>IF('MODULE 1.1 &amp; 1.2'!E8='CALC MODULE 1.1 &amp; 1.2'!$P$4,'MODULE 1.1 &amp; 1.2'!F8,0)</f>
        <v>0</v>
      </c>
      <c r="Q7" s="21">
        <f>IF('MODULE 1.1 &amp; 1.2'!E8='CALC MODULE 1.1 &amp; 1.2'!$Q$4,'MODULE 1.1 &amp; 1.2'!F8,0)</f>
        <v>0</v>
      </c>
      <c r="R7" s="21">
        <f>IF('MODULE 1.1 &amp; 1.2'!E8='CALC MODULE 1.1 &amp; 1.2'!$R$4,'MODULE 1.1 &amp; 1.2'!F8,0)</f>
        <v>0</v>
      </c>
      <c r="S7" s="34">
        <f>IF('MODULE 1.1 &amp; 1.2'!E8='CALC MODULE 1.1 &amp; 1.2'!$S$4,'MODULE 1.1 &amp; 1.2'!F8,0)</f>
        <v>0</v>
      </c>
      <c r="T7" s="33">
        <f>IF('MODULE 1.1 &amp; 1.2'!G8='CALC MODULE 1.1 &amp; 1.2'!$T$4,'MODULE 1.1 &amp; 1.2'!H8,0)</f>
        <v>0</v>
      </c>
      <c r="U7" s="21">
        <f>IF('MODULE 1.1 &amp; 1.2'!G8='CALC MODULE 1.1 &amp; 1.2'!$U$4,'MODULE 1.1 &amp; 1.2'!H8,0)</f>
        <v>0</v>
      </c>
      <c r="V7" s="21">
        <f>IF('MODULE 1.1 &amp; 1.2'!G8='CALC MODULE 1.1 &amp; 1.2'!$V$4,'MODULE 1.1 &amp; 1.2'!H8,0)</f>
        <v>0</v>
      </c>
      <c r="W7" s="21">
        <f>IF('MODULE 1.1 &amp; 1.2'!G8='CALC MODULE 1.1 &amp; 1.2'!$W$4,'MODULE 1.1 &amp; 1.2'!H8,0)</f>
        <v>0</v>
      </c>
      <c r="X7" s="21">
        <f>IF('MODULE 1.1 &amp; 1.2'!G8='CALC MODULE 1.1 &amp; 1.2'!$X$4,'MODULE 1.1 &amp; 1.2'!H8,0)</f>
        <v>0</v>
      </c>
      <c r="Y7" s="21">
        <f>IF('MODULE 1.1 &amp; 1.2'!G8='CALC MODULE 1.1 &amp; 1.2'!$Y$4,'MODULE 1.1 &amp; 1.2'!H8,0)</f>
        <v>0</v>
      </c>
      <c r="Z7" s="21">
        <f>IF('MODULE 1.1 &amp; 1.2'!G8='CALC MODULE 1.1 &amp; 1.2'!$Z$4,'MODULE 1.1 &amp; 1.2'!H8,0)</f>
        <v>0</v>
      </c>
      <c r="AA7" s="21">
        <f>IF('MODULE 1.1 &amp; 1.2'!G8='CALC MODULE 1.1 &amp; 1.2'!$AA$4,'MODULE 1.1 &amp; 1.2'!H8,0)</f>
        <v>0</v>
      </c>
      <c r="AB7" s="34">
        <f>IF('MODULE 1.1 &amp; 1.2'!G8='CALC MODULE 1.1 &amp; 1.2'!$AB$4,'MODULE 1.1 &amp; 1.2'!H8,0)</f>
        <v>0</v>
      </c>
      <c r="AC7" s="33">
        <f>IF('MODULE 1.1 &amp; 1.2'!I8='CALC MODULE 1.1 &amp; 1.2'!$AC$4,'MODULE 1.1 &amp; 1.2'!J8,0)</f>
        <v>0</v>
      </c>
      <c r="AD7" s="21">
        <f>IF('MODULE 1.1 &amp; 1.2'!I8='CALC MODULE 1.1 &amp; 1.2'!$AD$4,'MODULE 1.1 &amp; 1.2'!J8,0)</f>
        <v>0</v>
      </c>
      <c r="AE7" s="21">
        <f>IF('MODULE 1.1 &amp; 1.2'!I8='CALC MODULE 1.1 &amp; 1.2'!$AE$4,'MODULE 1.1 &amp; 1.2'!J8,0)</f>
        <v>0</v>
      </c>
      <c r="AF7" s="21">
        <f>IF('MODULE 1.1 &amp; 1.2'!I8='CALC MODULE 1.1 &amp; 1.2'!$AF$4,'MODULE 1.1 &amp; 1.2'!J8,0)</f>
        <v>0</v>
      </c>
      <c r="AG7" s="21">
        <f>IF('MODULE 1.1 &amp; 1.2'!I8='CALC MODULE 1.1 &amp; 1.2'!$AG$4,'MODULE 1.1 &amp; 1.2'!J8,0)</f>
        <v>0</v>
      </c>
      <c r="AH7" s="21">
        <f>IF('MODULE 1.1 &amp; 1.2'!I8='CALC MODULE 1.1 &amp; 1.2'!$AH$4,'MODULE 1.1 &amp; 1.2'!J8,0)</f>
        <v>0</v>
      </c>
      <c r="AI7" s="21">
        <f>IF('MODULE 1.1 &amp; 1.2'!I8='CALC MODULE 1.1 &amp; 1.2'!$AI$4,'MODULE 1.1 &amp; 1.2'!J8,0)</f>
        <v>0</v>
      </c>
      <c r="AJ7" s="21">
        <f>IF('MODULE 1.1 &amp; 1.2'!I8='CALC MODULE 1.1 &amp; 1.2'!$AJ$4,'MODULE 1.1 &amp; 1.2'!J8,0)</f>
        <v>0</v>
      </c>
      <c r="AK7" s="34">
        <f>IF('MODULE 1.1 &amp; 1.2'!I8='CALC MODULE 1.1 &amp; 1.2'!$AK$4,'MODULE 1.1 &amp; 1.2'!J8,0)</f>
        <v>0</v>
      </c>
      <c r="AL7" s="33">
        <f>IF('MODULE 1.1 &amp; 1.2'!K8='CALC MODULE 1.1 &amp; 1.2'!$AL$4,'MODULE 1.1 &amp; 1.2'!L8,0)</f>
        <v>0</v>
      </c>
      <c r="AM7" s="21">
        <f>IF('MODULE 1.1 &amp; 1.2'!K8='CALC MODULE 1.1 &amp; 1.2'!$AM$4,'MODULE 1.1 &amp; 1.2'!L8,0)</f>
        <v>0</v>
      </c>
      <c r="AN7" s="21">
        <f>IF('MODULE 1.1 &amp; 1.2'!K8='CALC MODULE 1.1 &amp; 1.2'!$AN$4,'MODULE 1.1 &amp; 1.2'!L8,0)</f>
        <v>0</v>
      </c>
      <c r="AO7" s="21">
        <f>IF('MODULE 1.1 &amp; 1.2'!K8='CALC MODULE 1.1 &amp; 1.2'!$AO$4,'MODULE 1.1 &amp; 1.2'!L8,0)</f>
        <v>0</v>
      </c>
      <c r="AP7" s="21">
        <f>IF('MODULE 1.1 &amp; 1.2'!K8='CALC MODULE 1.1 &amp; 1.2'!$AP$4,'MODULE 1.1 &amp; 1.2'!L8,0)</f>
        <v>0</v>
      </c>
      <c r="AQ7" s="21">
        <f>IF('MODULE 1.1 &amp; 1.2'!K8='CALC MODULE 1.1 &amp; 1.2'!$AQ$4,'MODULE 1.1 &amp; 1.2'!L8,0)</f>
        <v>0</v>
      </c>
      <c r="AR7" s="21">
        <f>IF('MODULE 1.1 &amp; 1.2'!K8='CALC MODULE 1.1 &amp; 1.2'!$AR$4,'MODULE 1.1 &amp; 1.2'!L8,0)</f>
        <v>0</v>
      </c>
      <c r="AS7" s="21">
        <f>IF('MODULE 1.1 &amp; 1.2'!K8='CALC MODULE 1.1 &amp; 1.2'!$AS$4,'MODULE 1.1 &amp; 1.2'!L8,0)</f>
        <v>0</v>
      </c>
      <c r="AT7" s="34">
        <f>IF('MODULE 1.1 &amp; 1.2'!K8='CALC MODULE 1.1 &amp; 1.2'!$AT$4,'MODULE 1.1 &amp; 1.2'!L8,0)</f>
        <v>0</v>
      </c>
      <c r="AU7" s="33">
        <f>IF('MODULE 1.1 &amp; 1.2'!M8='CALC MODULE 1.1 &amp; 1.2'!$AU$4,'MODULE 1.1 &amp; 1.2'!N8,0)</f>
        <v>0</v>
      </c>
      <c r="AV7" s="21">
        <f>IF('MODULE 1.1 &amp; 1.2'!M8='CALC MODULE 1.1 &amp; 1.2'!$AV$4,'MODULE 1.1 &amp; 1.2'!N8,0)</f>
        <v>0</v>
      </c>
      <c r="AW7" s="21">
        <f>IF('MODULE 1.1 &amp; 1.2'!M8='CALC MODULE 1.1 &amp; 1.2'!$AW$4,'MODULE 1.1 &amp; 1.2'!N8,0)</f>
        <v>0</v>
      </c>
      <c r="AX7" s="21">
        <f>IF('MODULE 1.1 &amp; 1.2'!M8='CALC MODULE 1.1 &amp; 1.2'!$AX$4,'MODULE 1.1 &amp; 1.2'!N8,0)</f>
        <v>0</v>
      </c>
      <c r="AY7" s="21">
        <f>IF('MODULE 1.1 &amp; 1.2'!M8='CALC MODULE 1.1 &amp; 1.2'!$AY$4,'MODULE 1.1 &amp; 1.2'!N8,0)</f>
        <v>0</v>
      </c>
      <c r="AZ7" s="21">
        <f>IF('MODULE 1.1 &amp; 1.2'!M8='CALC MODULE 1.1 &amp; 1.2'!$AZ$4,'MODULE 1.1 &amp; 1.2'!N8,0)</f>
        <v>0</v>
      </c>
      <c r="BA7" s="21">
        <f>IF('MODULE 1.1 &amp; 1.2'!M8='CALC MODULE 1.1 &amp; 1.2'!$BA$4,'MODULE 1.1 &amp; 1.2'!N8,0)</f>
        <v>0</v>
      </c>
      <c r="BB7" s="21">
        <f>IF('MODULE 1.1 &amp; 1.2'!M8='CALC MODULE 1.1 &amp; 1.2'!$BB$4,'MODULE 1.1 &amp; 1.2'!N8,0)</f>
        <v>0</v>
      </c>
      <c r="BC7" s="34">
        <f>IF('MODULE 1.1 &amp; 1.2'!M8='CALC MODULE 1.1 &amp; 1.2'!$BC$4,'MODULE 1.1 &amp; 1.2'!N8,0)</f>
        <v>0</v>
      </c>
    </row>
    <row r="8" spans="1:55" s="18" customFormat="1" x14ac:dyDescent="0.3">
      <c r="B8" s="191">
        <f>IF('MODULE 1.1 &amp; 1.2'!C9='CALC MODULE 1.1 &amp; 1.2'!B4, 'MODULE 1.1 &amp; 1.2'!D9,0)</f>
        <v>0</v>
      </c>
      <c r="C8" s="184">
        <f>IF('MODULE 1.1 &amp; 1.2'!C9='CALC MODULE 1.1 &amp; 1.2'!C4, 'MODULE 1.1 &amp; 1.2'!D9,0)</f>
        <v>0</v>
      </c>
      <c r="D8" s="184">
        <f>IF('MODULE 1.1 &amp; 1.2'!C9='CALC MODULE 1.1 &amp; 1.2'!D4, 'MODULE 1.1 &amp; 1.2'!D9,0)</f>
        <v>0</v>
      </c>
      <c r="E8" s="184">
        <f>IF('MODULE 1.1 &amp; 1.2'!C9='CALC MODULE 1.1 &amp; 1.2'!E4, 'MODULE 1.1 &amp; 1.2'!D9,0)</f>
        <v>0</v>
      </c>
      <c r="F8" s="184">
        <f>IF('MODULE 1.1 &amp; 1.2'!C9='CALC MODULE 1.1 &amp; 1.2'!F4, 'MODULE 1.1 &amp; 1.2'!D9,0)</f>
        <v>0</v>
      </c>
      <c r="G8" s="184">
        <f>IF('MODULE 1.1 &amp; 1.2'!C9='CALC MODULE 1.1 &amp; 1.2'!G4, 'MODULE 1.1 &amp; 1.2'!D9,0)</f>
        <v>0</v>
      </c>
      <c r="H8" s="184">
        <f>IF('MODULE 1.1 &amp; 1.2'!C9='CALC MODULE 1.1 &amp; 1.2'!H4, 'MODULE 1.1 &amp; 1.2'!D9,0)</f>
        <v>0</v>
      </c>
      <c r="I8" s="184">
        <f>IF('MODULE 1.1 &amp; 1.2'!C9='CALC MODULE 1.1 &amp; 1.2'!I4, 'MODULE 1.1 &amp; 1.2'!D9,0)</f>
        <v>0</v>
      </c>
      <c r="J8" s="192">
        <f>IF('MODULE 1.1 &amp; 1.2'!C9='CALC MODULE 1.1 &amp; 1.2'!J4, 'MODULE 1.1 &amp; 1.2'!D9,0)</f>
        <v>0</v>
      </c>
      <c r="K8" s="17">
        <f>IF('MODULE 1.1 &amp; 1.2'!E9='CALC MODULE 1.1 &amp; 1.2'!K4,'MODULE 1.1 &amp; 1.2'!F9,0)</f>
        <v>0</v>
      </c>
      <c r="L8" s="18">
        <f>IF('MODULE 1.1 &amp; 1.2'!E9='CALC MODULE 1.1 &amp; 1.2'!$L$4,'MODULE 1.1 &amp; 1.2'!F9,0)</f>
        <v>0</v>
      </c>
      <c r="M8" s="18">
        <f>IF('MODULE 1.1 &amp; 1.2'!E9='CALC MODULE 1.1 &amp; 1.2'!$M$4,'MODULE 1.1 &amp; 1.2'!F9,0)</f>
        <v>0</v>
      </c>
      <c r="N8" s="18">
        <f>IF('MODULE 1.1 &amp; 1.2'!E9='CALC MODULE 1.1 &amp; 1.2'!$N$4,'MODULE 1.1 &amp; 1.2'!F9,0)</f>
        <v>0</v>
      </c>
      <c r="O8" s="18">
        <f>IF('MODULE 1.1 &amp; 1.2'!E9='CALC MODULE 1.1 &amp; 1.2'!$O$4,'MODULE 1.1 &amp; 1.2'!F9,0)</f>
        <v>0</v>
      </c>
      <c r="P8" s="18">
        <f>IF('MODULE 1.1 &amp; 1.2'!E9='CALC MODULE 1.1 &amp; 1.2'!$P$4,'MODULE 1.1 &amp; 1.2'!F9,0)</f>
        <v>0</v>
      </c>
      <c r="Q8" s="18">
        <f>IF('MODULE 1.1 &amp; 1.2'!E9='CALC MODULE 1.1 &amp; 1.2'!$Q$4,'MODULE 1.1 &amp; 1.2'!F9,0)</f>
        <v>0</v>
      </c>
      <c r="R8" s="18">
        <f>IF('MODULE 1.1 &amp; 1.2'!E9='CALC MODULE 1.1 &amp; 1.2'!$R$4,'MODULE 1.1 &amp; 1.2'!F9,0)</f>
        <v>0</v>
      </c>
      <c r="S8" s="19">
        <f>IF('MODULE 1.1 &amp; 1.2'!E9='CALC MODULE 1.1 &amp; 1.2'!$S$4,'MODULE 1.1 &amp; 1.2'!F9,0)</f>
        <v>0</v>
      </c>
      <c r="T8" s="17">
        <f>IF('MODULE 1.1 &amp; 1.2'!G9='CALC MODULE 1.1 &amp; 1.2'!$T$4,'MODULE 1.1 &amp; 1.2'!H9,0)</f>
        <v>0</v>
      </c>
      <c r="U8" s="18">
        <f>IF('MODULE 1.1 &amp; 1.2'!G9='CALC MODULE 1.1 &amp; 1.2'!$U$4,'MODULE 1.1 &amp; 1.2'!H9,0)</f>
        <v>0</v>
      </c>
      <c r="V8" s="18">
        <f>IF('MODULE 1.1 &amp; 1.2'!G9='CALC MODULE 1.1 &amp; 1.2'!$V$4,'MODULE 1.1 &amp; 1.2'!H9,0)</f>
        <v>0</v>
      </c>
      <c r="W8" s="18">
        <f>IF('MODULE 1.1 &amp; 1.2'!G9='CALC MODULE 1.1 &amp; 1.2'!$W$4,'MODULE 1.1 &amp; 1.2'!H9,0)</f>
        <v>0</v>
      </c>
      <c r="X8" s="18">
        <f>IF('MODULE 1.1 &amp; 1.2'!G9='CALC MODULE 1.1 &amp; 1.2'!$X$4,'MODULE 1.1 &amp; 1.2'!H9,0)</f>
        <v>0</v>
      </c>
      <c r="Y8" s="18">
        <f>IF('MODULE 1.1 &amp; 1.2'!G9='CALC MODULE 1.1 &amp; 1.2'!$Y$4,'MODULE 1.1 &amp; 1.2'!H9,0)</f>
        <v>0</v>
      </c>
      <c r="Z8" s="18">
        <f>IF('MODULE 1.1 &amp; 1.2'!G9='CALC MODULE 1.1 &amp; 1.2'!$Z$4,'MODULE 1.1 &amp; 1.2'!H9,0)</f>
        <v>0</v>
      </c>
      <c r="AA8" s="18">
        <f>IF('MODULE 1.1 &amp; 1.2'!G9='CALC MODULE 1.1 &amp; 1.2'!$AA$4,'MODULE 1.1 &amp; 1.2'!H9,0)</f>
        <v>0</v>
      </c>
      <c r="AB8" s="19">
        <f>IF('MODULE 1.1 &amp; 1.2'!G9='CALC MODULE 1.1 &amp; 1.2'!$AB$4,'MODULE 1.1 &amp; 1.2'!H9,0)</f>
        <v>0</v>
      </c>
      <c r="AC8" s="17">
        <f>IF('MODULE 1.1 &amp; 1.2'!I9='CALC MODULE 1.1 &amp; 1.2'!$AC$4,'MODULE 1.1 &amp; 1.2'!J9,0)</f>
        <v>0</v>
      </c>
      <c r="AD8" s="18">
        <f>IF('MODULE 1.1 &amp; 1.2'!I9='CALC MODULE 1.1 &amp; 1.2'!$AD$4,'MODULE 1.1 &amp; 1.2'!J9,0)</f>
        <v>0</v>
      </c>
      <c r="AE8" s="18">
        <f>IF('MODULE 1.1 &amp; 1.2'!I9='CALC MODULE 1.1 &amp; 1.2'!$AE$4,'MODULE 1.1 &amp; 1.2'!J9,0)</f>
        <v>0</v>
      </c>
      <c r="AF8" s="18">
        <f>IF('MODULE 1.1 &amp; 1.2'!I9='CALC MODULE 1.1 &amp; 1.2'!$AF$4,'MODULE 1.1 &amp; 1.2'!J9,0)</f>
        <v>0</v>
      </c>
      <c r="AG8" s="18">
        <f>IF('MODULE 1.1 &amp; 1.2'!I9='CALC MODULE 1.1 &amp; 1.2'!$AG$4,'MODULE 1.1 &amp; 1.2'!J9,0)</f>
        <v>0</v>
      </c>
      <c r="AH8" s="18">
        <f>IF('MODULE 1.1 &amp; 1.2'!I9='CALC MODULE 1.1 &amp; 1.2'!$AH$4,'MODULE 1.1 &amp; 1.2'!J9,0)</f>
        <v>0</v>
      </c>
      <c r="AI8" s="18">
        <f>IF('MODULE 1.1 &amp; 1.2'!I9='CALC MODULE 1.1 &amp; 1.2'!$AI$4,'MODULE 1.1 &amp; 1.2'!J9,0)</f>
        <v>0</v>
      </c>
      <c r="AJ8" s="18">
        <f>IF('MODULE 1.1 &amp; 1.2'!I9='CALC MODULE 1.1 &amp; 1.2'!$AJ$4,'MODULE 1.1 &amp; 1.2'!J9,0)</f>
        <v>0</v>
      </c>
      <c r="AK8" s="19">
        <f>IF('MODULE 1.1 &amp; 1.2'!I9='CALC MODULE 1.1 &amp; 1.2'!$AK$4,'MODULE 1.1 &amp; 1.2'!J9,0)</f>
        <v>0</v>
      </c>
      <c r="AL8" s="17">
        <f>IF('MODULE 1.1 &amp; 1.2'!K9='CALC MODULE 1.1 &amp; 1.2'!$AL$4,'MODULE 1.1 &amp; 1.2'!L9,0)</f>
        <v>0</v>
      </c>
      <c r="AM8" s="21">
        <f>IF('MODULE 1.1 &amp; 1.2'!K9='CALC MODULE 1.1 &amp; 1.2'!$AM$4,'MODULE 1.1 &amp; 1.2'!L9,0)</f>
        <v>0</v>
      </c>
      <c r="AN8" s="18">
        <f>IF('MODULE 1.1 &amp; 1.2'!K9='CALC MODULE 1.1 &amp; 1.2'!$AN$4,'MODULE 1.1 &amp; 1.2'!L9,0)</f>
        <v>0</v>
      </c>
      <c r="AO8" s="18">
        <f>IF('MODULE 1.1 &amp; 1.2'!K9='CALC MODULE 1.1 &amp; 1.2'!$AO$4,'MODULE 1.1 &amp; 1.2'!L9,0)</f>
        <v>0</v>
      </c>
      <c r="AP8" s="18">
        <f>IF('MODULE 1.1 &amp; 1.2'!K9='CALC MODULE 1.1 &amp; 1.2'!$AP$4,'MODULE 1.1 &amp; 1.2'!L9,0)</f>
        <v>0</v>
      </c>
      <c r="AQ8" s="18">
        <f>IF('MODULE 1.1 &amp; 1.2'!K9='CALC MODULE 1.1 &amp; 1.2'!$AQ$4,'MODULE 1.1 &amp; 1.2'!L9,0)</f>
        <v>0</v>
      </c>
      <c r="AR8" s="18">
        <f>IF('MODULE 1.1 &amp; 1.2'!K9='CALC MODULE 1.1 &amp; 1.2'!$AR$4,'MODULE 1.1 &amp; 1.2'!L9,0)</f>
        <v>0</v>
      </c>
      <c r="AS8" s="18">
        <f>IF('MODULE 1.1 &amp; 1.2'!K9='CALC MODULE 1.1 &amp; 1.2'!$AS$4,'MODULE 1.1 &amp; 1.2'!L9,0)</f>
        <v>0</v>
      </c>
      <c r="AT8" s="19">
        <f>IF('MODULE 1.1 &amp; 1.2'!K9='CALC MODULE 1.1 &amp; 1.2'!$AT$4,'MODULE 1.1 &amp; 1.2'!L9,0)</f>
        <v>0</v>
      </c>
      <c r="AU8" s="17">
        <f>IF('MODULE 1.1 &amp; 1.2'!M9='CALC MODULE 1.1 &amp; 1.2'!$AU$4,'MODULE 1.1 &amp; 1.2'!N9,0)</f>
        <v>0</v>
      </c>
      <c r="AV8" s="18">
        <f>IF('MODULE 1.1 &amp; 1.2'!M9='CALC MODULE 1.1 &amp; 1.2'!$AV$4,'MODULE 1.1 &amp; 1.2'!N9,0)</f>
        <v>0</v>
      </c>
      <c r="AW8" s="18">
        <f>IF('MODULE 1.1 &amp; 1.2'!M9='CALC MODULE 1.1 &amp; 1.2'!$AW$4,'MODULE 1.1 &amp; 1.2'!N9,0)</f>
        <v>0</v>
      </c>
      <c r="AX8" s="18">
        <f>IF('MODULE 1.1 &amp; 1.2'!M9='CALC MODULE 1.1 &amp; 1.2'!$AX$4,'MODULE 1.1 &amp; 1.2'!N9,0)</f>
        <v>0</v>
      </c>
      <c r="AY8" s="18">
        <f>IF('MODULE 1.1 &amp; 1.2'!M9='CALC MODULE 1.1 &amp; 1.2'!$AY$4,'MODULE 1.1 &amp; 1.2'!N9,0)</f>
        <v>0</v>
      </c>
      <c r="AZ8" s="18">
        <f>IF('MODULE 1.1 &amp; 1.2'!M9='CALC MODULE 1.1 &amp; 1.2'!$AZ$4,'MODULE 1.1 &amp; 1.2'!N9,0)</f>
        <v>0</v>
      </c>
      <c r="BA8" s="18">
        <f>IF('MODULE 1.1 &amp; 1.2'!M9='CALC MODULE 1.1 &amp; 1.2'!$BA$4,'MODULE 1.1 &amp; 1.2'!N9,0)</f>
        <v>0</v>
      </c>
      <c r="BB8" s="18">
        <f>IF('MODULE 1.1 &amp; 1.2'!M9='CALC MODULE 1.1 &amp; 1.2'!$BB$4,'MODULE 1.1 &amp; 1.2'!N9,0)</f>
        <v>0</v>
      </c>
      <c r="BC8" s="19">
        <f>IF('MODULE 1.1 &amp; 1.2'!M9='CALC MODULE 1.1 &amp; 1.2'!$BC$4,'MODULE 1.1 &amp; 1.2'!N9,0)</f>
        <v>0</v>
      </c>
    </row>
    <row r="9" spans="1:55" s="15" customFormat="1" x14ac:dyDescent="0.3">
      <c r="A9" s="15">
        <f>'BASIC DATA'!B13</f>
        <v>0</v>
      </c>
      <c r="B9" s="193">
        <f>IF('MODULE 1.1 &amp; 1.2'!C10='CALC MODULE 1.1 &amp; 1.2'!B4, 'MODULE 1.1 &amp; 1.2'!D10,0)</f>
        <v>0</v>
      </c>
      <c r="C9" s="185">
        <f>IF('MODULE 1.1 &amp; 1.2'!C10='CALC MODULE 1.1 &amp; 1.2'!C4, 'MODULE 1.1 &amp; 1.2'!D10,0)</f>
        <v>0</v>
      </c>
      <c r="D9" s="185">
        <f>IF('MODULE 1.1 &amp; 1.2'!C10='CALC MODULE 1.1 &amp; 1.2'!D4, 'MODULE 1.1 &amp; 1.2'!D10,0)</f>
        <v>0</v>
      </c>
      <c r="E9" s="185">
        <f>IF('MODULE 1.1 &amp; 1.2'!C10='CALC MODULE 1.1 &amp; 1.2'!E4, 'MODULE 1.1 &amp; 1.2'!D10,0)</f>
        <v>0</v>
      </c>
      <c r="F9" s="185">
        <f>IF('MODULE 1.1 &amp; 1.2'!C10='CALC MODULE 1.1 &amp; 1.2'!F4, 'MODULE 1.1 &amp; 1.2'!D10,0)</f>
        <v>0</v>
      </c>
      <c r="G9" s="185">
        <f>IF('MODULE 1.1 &amp; 1.2'!C10='CALC MODULE 1.1 &amp; 1.2'!G4, 'MODULE 1.1 &amp; 1.2'!D10,0)</f>
        <v>0</v>
      </c>
      <c r="H9" s="185">
        <f>IF('MODULE 1.1 &amp; 1.2'!C10='CALC MODULE 1.1 &amp; 1.2'!H4, 'MODULE 1.1 &amp; 1.2'!D10,0)</f>
        <v>0</v>
      </c>
      <c r="I9" s="185">
        <f>IF('MODULE 1.1 &amp; 1.2'!C10='CALC MODULE 1.1 &amp; 1.2'!I4, 'MODULE 1.1 &amp; 1.2'!D10,0)</f>
        <v>0</v>
      </c>
      <c r="J9" s="194">
        <f>IF('MODULE 1.1 &amp; 1.2'!C10='CALC MODULE 1.1 &amp; 1.2'!J4, 'MODULE 1.1 &amp; 1.2'!D10,0)</f>
        <v>0</v>
      </c>
      <c r="K9" s="14">
        <f>IF('MODULE 1.1 &amp; 1.2'!E10='CALC MODULE 1.1 &amp; 1.2'!K4,'MODULE 1.1 &amp; 1.2'!F10,0)</f>
        <v>0</v>
      </c>
      <c r="L9" s="15">
        <f>IF('MODULE 1.1 &amp; 1.2'!E10='CALC MODULE 1.1 &amp; 1.2'!$L$4,'MODULE 1.1 &amp; 1.2'!F10,0)</f>
        <v>0</v>
      </c>
      <c r="M9" s="15">
        <f>IF('MODULE 1.1 &amp; 1.2'!E10='CALC MODULE 1.1 &amp; 1.2'!$M$4,'MODULE 1.1 &amp; 1.2'!F10,0)</f>
        <v>0</v>
      </c>
      <c r="N9" s="15">
        <f>IF('MODULE 1.1 &amp; 1.2'!E10='CALC MODULE 1.1 &amp; 1.2'!$N$4,'MODULE 1.1 &amp; 1.2'!F10,0)</f>
        <v>0</v>
      </c>
      <c r="O9" s="15">
        <f>IF('MODULE 1.1 &amp; 1.2'!E10='CALC MODULE 1.1 &amp; 1.2'!$O$4,'MODULE 1.1 &amp; 1.2'!F10,0)</f>
        <v>0</v>
      </c>
      <c r="P9" s="15">
        <f>IF('MODULE 1.1 &amp; 1.2'!E10='CALC MODULE 1.1 &amp; 1.2'!$P$4,'MODULE 1.1 &amp; 1.2'!F10,0)</f>
        <v>0</v>
      </c>
      <c r="Q9" s="15">
        <f>IF('MODULE 1.1 &amp; 1.2'!E10='CALC MODULE 1.1 &amp; 1.2'!$Q$4,'MODULE 1.1 &amp; 1.2'!F10,0)</f>
        <v>0</v>
      </c>
      <c r="R9" s="15">
        <f>IF('MODULE 1.1 &amp; 1.2'!E10='CALC MODULE 1.1 &amp; 1.2'!$R$4,'MODULE 1.1 &amp; 1.2'!F10,0)</f>
        <v>0</v>
      </c>
      <c r="S9" s="16">
        <f>IF('MODULE 1.1 &amp; 1.2'!E10='CALC MODULE 1.1 &amp; 1.2'!$S$4,'MODULE 1.1 &amp; 1.2'!F10,0)</f>
        <v>0</v>
      </c>
      <c r="T9" s="14">
        <f>IF('MODULE 1.1 &amp; 1.2'!G10='CALC MODULE 1.1 &amp; 1.2'!$T$4,'MODULE 1.1 &amp; 1.2'!H10,0)</f>
        <v>0</v>
      </c>
      <c r="U9" s="15">
        <f>IF('MODULE 1.1 &amp; 1.2'!G10='CALC MODULE 1.1 &amp; 1.2'!$U$4,'MODULE 1.1 &amp; 1.2'!H10,0)</f>
        <v>0</v>
      </c>
      <c r="V9" s="15">
        <f>IF('MODULE 1.1 &amp; 1.2'!G10='CALC MODULE 1.1 &amp; 1.2'!$V$4,'MODULE 1.1 &amp; 1.2'!H10,0)</f>
        <v>0</v>
      </c>
      <c r="W9" s="15">
        <f>IF('MODULE 1.1 &amp; 1.2'!G10='CALC MODULE 1.1 &amp; 1.2'!$W$4,'MODULE 1.1 &amp; 1.2'!H10,0)</f>
        <v>0</v>
      </c>
      <c r="X9" s="15">
        <f>IF('MODULE 1.1 &amp; 1.2'!G10='CALC MODULE 1.1 &amp; 1.2'!$X$4,'MODULE 1.1 &amp; 1.2'!H10,0)</f>
        <v>0</v>
      </c>
      <c r="Y9" s="15">
        <f>IF('MODULE 1.1 &amp; 1.2'!G10='CALC MODULE 1.1 &amp; 1.2'!$Y$4,'MODULE 1.1 &amp; 1.2'!H10,0)</f>
        <v>0</v>
      </c>
      <c r="Z9" s="15">
        <f>IF('MODULE 1.1 &amp; 1.2'!G10='CALC MODULE 1.1 &amp; 1.2'!$Z$4,'MODULE 1.1 &amp; 1.2'!H10,0)</f>
        <v>0</v>
      </c>
      <c r="AA9" s="15">
        <f>IF('MODULE 1.1 &amp; 1.2'!G10='CALC MODULE 1.1 &amp; 1.2'!$AA$4,'MODULE 1.1 &amp; 1.2'!H10,0)</f>
        <v>0</v>
      </c>
      <c r="AB9" s="16">
        <f>IF('MODULE 1.1 &amp; 1.2'!G10='CALC MODULE 1.1 &amp; 1.2'!$AB$4,'MODULE 1.1 &amp; 1.2'!H10,0)</f>
        <v>0</v>
      </c>
      <c r="AC9" s="14">
        <f>IF('MODULE 1.1 &amp; 1.2'!I10='CALC MODULE 1.1 &amp; 1.2'!$AC$4,'MODULE 1.1 &amp; 1.2'!J10,0)</f>
        <v>0</v>
      </c>
      <c r="AD9" s="15">
        <f>IF('MODULE 1.1 &amp; 1.2'!I10='CALC MODULE 1.1 &amp; 1.2'!$AD$4,'MODULE 1.1 &amp; 1.2'!J10,0)</f>
        <v>0</v>
      </c>
      <c r="AE9" s="15">
        <f>IF('MODULE 1.1 &amp; 1.2'!I10='CALC MODULE 1.1 &amp; 1.2'!$AE$4,'MODULE 1.1 &amp; 1.2'!J10,0)</f>
        <v>0</v>
      </c>
      <c r="AF9" s="15">
        <f>IF('MODULE 1.1 &amp; 1.2'!I10='CALC MODULE 1.1 &amp; 1.2'!$AF$4,'MODULE 1.1 &amp; 1.2'!J10,0)</f>
        <v>0</v>
      </c>
      <c r="AG9" s="15">
        <f>IF('MODULE 1.1 &amp; 1.2'!I10='CALC MODULE 1.1 &amp; 1.2'!$AG$4,'MODULE 1.1 &amp; 1.2'!J10,0)</f>
        <v>0</v>
      </c>
      <c r="AH9" s="15">
        <f>IF('MODULE 1.1 &amp; 1.2'!I10='CALC MODULE 1.1 &amp; 1.2'!$AH$4,'MODULE 1.1 &amp; 1.2'!J10,0)</f>
        <v>0</v>
      </c>
      <c r="AI9" s="15">
        <f>IF('MODULE 1.1 &amp; 1.2'!I10='CALC MODULE 1.1 &amp; 1.2'!$AI$4,'MODULE 1.1 &amp; 1.2'!J10,0)</f>
        <v>0</v>
      </c>
      <c r="AJ9" s="15">
        <f>IF('MODULE 1.1 &amp; 1.2'!I10='CALC MODULE 1.1 &amp; 1.2'!$AJ$4,'MODULE 1.1 &amp; 1.2'!J10,0)</f>
        <v>0</v>
      </c>
      <c r="AK9" s="16">
        <f>IF('MODULE 1.1 &amp; 1.2'!I10='CALC MODULE 1.1 &amp; 1.2'!$AK$4,'MODULE 1.1 &amp; 1.2'!J10,0)</f>
        <v>0</v>
      </c>
      <c r="AL9" s="14">
        <f>IF('MODULE 1.1 &amp; 1.2'!K10='CALC MODULE 1.1 &amp; 1.2'!$AL$4,'MODULE 1.1 &amp; 1.2'!L10,0)</f>
        <v>0</v>
      </c>
      <c r="AM9" s="15">
        <f>IF('MODULE 1.1 &amp; 1.2'!K10='CALC MODULE 1.1 &amp; 1.2'!$AM$4,'MODULE 1.1 &amp; 1.2'!L10,0)</f>
        <v>0</v>
      </c>
      <c r="AN9" s="21">
        <f>IF('MODULE 1.1 &amp; 1.2'!K10='CALC MODULE 1.1 &amp; 1.2'!$AN$4,'MODULE 1.1 &amp; 1.2'!L10,0)</f>
        <v>0</v>
      </c>
      <c r="AO9" s="21">
        <f>IF('MODULE 1.1 &amp; 1.2'!K10='CALC MODULE 1.1 &amp; 1.2'!$AO$4,'MODULE 1.1 &amp; 1.2'!L10,0)</f>
        <v>0</v>
      </c>
      <c r="AP9" s="21">
        <f>IF('MODULE 1.1 &amp; 1.2'!K10='CALC MODULE 1.1 &amp; 1.2'!$AP$4,'MODULE 1.1 &amp; 1.2'!L10,0)</f>
        <v>0</v>
      </c>
      <c r="AQ9" s="21">
        <f>IF('MODULE 1.1 &amp; 1.2'!K10='CALC MODULE 1.1 &amp; 1.2'!$AQ$4,'MODULE 1.1 &amp; 1.2'!L10,0)</f>
        <v>0</v>
      </c>
      <c r="AR9" s="21">
        <f>IF('MODULE 1.1 &amp; 1.2'!K10='CALC MODULE 1.1 &amp; 1.2'!$AR$4,'MODULE 1.1 &amp; 1.2'!L10,0)</f>
        <v>0</v>
      </c>
      <c r="AS9" s="21">
        <f>IF('MODULE 1.1 &amp; 1.2'!K10='CALC MODULE 1.1 &amp; 1.2'!$AS$4,'MODULE 1.1 &amp; 1.2'!L10,0)</f>
        <v>0</v>
      </c>
      <c r="AT9" s="34">
        <f>IF('MODULE 1.1 &amp; 1.2'!K10='CALC MODULE 1.1 &amp; 1.2'!$AT$4,'MODULE 1.1 &amp; 1.2'!L10,0)</f>
        <v>0</v>
      </c>
      <c r="AU9" s="14">
        <f>IF('MODULE 1.1 &amp; 1.2'!M10='CALC MODULE 1.1 &amp; 1.2'!$AU$4,'MODULE 1.1 &amp; 1.2'!N10,0)</f>
        <v>0</v>
      </c>
      <c r="AV9" s="15">
        <f>IF('MODULE 1.1 &amp; 1.2'!M10='CALC MODULE 1.1 &amp; 1.2'!$AV$4,'MODULE 1.1 &amp; 1.2'!N10,0)</f>
        <v>0</v>
      </c>
      <c r="AW9" s="15">
        <f>IF('MODULE 1.1 &amp; 1.2'!M10='CALC MODULE 1.1 &amp; 1.2'!$AW$4,'MODULE 1.1 &amp; 1.2'!N10,0)</f>
        <v>0</v>
      </c>
      <c r="AX9" s="15">
        <f>IF('MODULE 1.1 &amp; 1.2'!M10='CALC MODULE 1.1 &amp; 1.2'!$AX$4,'MODULE 1.1 &amp; 1.2'!N10,0)</f>
        <v>0</v>
      </c>
      <c r="AY9" s="15">
        <f>IF('MODULE 1.1 &amp; 1.2'!M10='CALC MODULE 1.1 &amp; 1.2'!$AY$4,'MODULE 1.1 &amp; 1.2'!N10,0)</f>
        <v>0</v>
      </c>
      <c r="AZ9" s="15">
        <f>IF('MODULE 1.1 &amp; 1.2'!M10='CALC MODULE 1.1 &amp; 1.2'!$AZ$4,'MODULE 1.1 &amp; 1.2'!N10,0)</f>
        <v>0</v>
      </c>
      <c r="BA9" s="15">
        <f>IF('MODULE 1.1 &amp; 1.2'!M10='CALC MODULE 1.1 &amp; 1.2'!$BA$4,'MODULE 1.1 &amp; 1.2'!N10,0)</f>
        <v>0</v>
      </c>
      <c r="BB9" s="15">
        <f>IF('MODULE 1.1 &amp; 1.2'!M10='CALC MODULE 1.1 &amp; 1.2'!$BB$4,'MODULE 1.1 &amp; 1.2'!N10,0)</f>
        <v>0</v>
      </c>
      <c r="BC9" s="16">
        <f>IF('MODULE 1.1 &amp; 1.2'!M10='CALC MODULE 1.1 &amp; 1.2'!$BC$4,'MODULE 1.1 &amp; 1.2'!N10,0)</f>
        <v>0</v>
      </c>
    </row>
    <row r="10" spans="1:55" x14ac:dyDescent="0.3">
      <c r="B10" s="189">
        <f>IF('MODULE 1.1 &amp; 1.2'!C11='CALC MODULE 1.1 &amp; 1.2'!B4, 'MODULE 1.1 &amp; 1.2'!D11,0)</f>
        <v>0</v>
      </c>
      <c r="C10" s="146">
        <f>IF('MODULE 1.1 &amp; 1.2'!C11='CALC MODULE 1.1 &amp; 1.2'!C4, 'MODULE 1.1 &amp; 1.2'!D11,0)</f>
        <v>0</v>
      </c>
      <c r="D10" s="146">
        <f>IF('MODULE 1.1 &amp; 1.2'!C11='CALC MODULE 1.1 &amp; 1.2'!D4, 'MODULE 1.1 &amp; 1.2'!D11,0)</f>
        <v>0</v>
      </c>
      <c r="E10" s="146">
        <f>IF('MODULE 1.1 &amp; 1.2'!C11='CALC MODULE 1.1 &amp; 1.2'!E4, 'MODULE 1.1 &amp; 1.2'!D11,0)</f>
        <v>0</v>
      </c>
      <c r="F10" s="146">
        <f>IF('MODULE 1.1 &amp; 1.2'!C11='CALC MODULE 1.1 &amp; 1.2'!F4, 'MODULE 1.1 &amp; 1.2'!D11,0)</f>
        <v>0</v>
      </c>
      <c r="G10" s="146">
        <f>IF('MODULE 1.1 &amp; 1.2'!C11='CALC MODULE 1.1 &amp; 1.2'!G4, 'MODULE 1.1 &amp; 1.2'!D11,0)</f>
        <v>0</v>
      </c>
      <c r="H10" s="146">
        <f>IF('MODULE 1.1 &amp; 1.2'!C11='CALC MODULE 1.1 &amp; 1.2'!H4, 'MODULE 1.1 &amp; 1.2'!D11,0)</f>
        <v>0</v>
      </c>
      <c r="I10" s="146">
        <f>IF('MODULE 1.1 &amp; 1.2'!C11='CALC MODULE 1.1 &amp; 1.2'!I4, 'MODULE 1.1 &amp; 1.2'!D11,0)</f>
        <v>0</v>
      </c>
      <c r="J10" s="190">
        <f>IF('MODULE 1.1 &amp; 1.2'!C11='CALC MODULE 1.1 &amp; 1.2'!J4, 'MODULE 1.1 &amp; 1.2'!D11,0)</f>
        <v>0</v>
      </c>
      <c r="K10" s="33">
        <f>IF('MODULE 1.1 &amp; 1.2'!E11='CALC MODULE 1.1 &amp; 1.2'!K4,'MODULE 1.1 &amp; 1.2'!F11,0)</f>
        <v>0</v>
      </c>
      <c r="L10" s="21">
        <f>IF('MODULE 1.1 &amp; 1.2'!E11='CALC MODULE 1.1 &amp; 1.2'!$L$4,'MODULE 1.1 &amp; 1.2'!F11,0)</f>
        <v>0</v>
      </c>
      <c r="M10" s="21">
        <f>IF('MODULE 1.1 &amp; 1.2'!E11='CALC MODULE 1.1 &amp; 1.2'!$M$4,'MODULE 1.1 &amp; 1.2'!F11,0)</f>
        <v>0</v>
      </c>
      <c r="N10" s="21">
        <f>IF('MODULE 1.1 &amp; 1.2'!E11='CALC MODULE 1.1 &amp; 1.2'!$N$4,'MODULE 1.1 &amp; 1.2'!F11,0)</f>
        <v>0</v>
      </c>
      <c r="O10" s="21">
        <f>IF('MODULE 1.1 &amp; 1.2'!E11='CALC MODULE 1.1 &amp; 1.2'!$O$4,'MODULE 1.1 &amp; 1.2'!F11,0)</f>
        <v>0</v>
      </c>
      <c r="P10" s="21">
        <f>IF('MODULE 1.1 &amp; 1.2'!E11='CALC MODULE 1.1 &amp; 1.2'!$P$4,'MODULE 1.1 &amp; 1.2'!F11,0)</f>
        <v>0</v>
      </c>
      <c r="Q10" s="21">
        <f>IF('MODULE 1.1 &amp; 1.2'!E11='CALC MODULE 1.1 &amp; 1.2'!$Q$4,'MODULE 1.1 &amp; 1.2'!F11,0)</f>
        <v>0</v>
      </c>
      <c r="R10" s="21">
        <f>IF('MODULE 1.1 &amp; 1.2'!E11='CALC MODULE 1.1 &amp; 1.2'!$R$4,'MODULE 1.1 &amp; 1.2'!F11,0)</f>
        <v>0</v>
      </c>
      <c r="S10" s="34">
        <f>IF('MODULE 1.1 &amp; 1.2'!E11='CALC MODULE 1.1 &amp; 1.2'!$S$4,'MODULE 1.1 &amp; 1.2'!F11,0)</f>
        <v>0</v>
      </c>
      <c r="T10" s="33">
        <f>IF('MODULE 1.1 &amp; 1.2'!G11='CALC MODULE 1.1 &amp; 1.2'!$T$4,'MODULE 1.1 &amp; 1.2'!H11,0)</f>
        <v>0</v>
      </c>
      <c r="U10" s="21">
        <f>IF('MODULE 1.1 &amp; 1.2'!G11='CALC MODULE 1.1 &amp; 1.2'!$U$4,'MODULE 1.1 &amp; 1.2'!H11,0)</f>
        <v>0</v>
      </c>
      <c r="V10" s="21">
        <f>IF('MODULE 1.1 &amp; 1.2'!G11='CALC MODULE 1.1 &amp; 1.2'!$V$4,'MODULE 1.1 &amp; 1.2'!H11,0)</f>
        <v>0</v>
      </c>
      <c r="W10" s="21">
        <f>IF('MODULE 1.1 &amp; 1.2'!G11='CALC MODULE 1.1 &amp; 1.2'!$W$4,'MODULE 1.1 &amp; 1.2'!H11,0)</f>
        <v>0</v>
      </c>
      <c r="X10" s="21">
        <f>IF('MODULE 1.1 &amp; 1.2'!G11='CALC MODULE 1.1 &amp; 1.2'!$X$4,'MODULE 1.1 &amp; 1.2'!H11,0)</f>
        <v>0</v>
      </c>
      <c r="Y10" s="21">
        <f>IF('MODULE 1.1 &amp; 1.2'!G11='CALC MODULE 1.1 &amp; 1.2'!$Y$4,'MODULE 1.1 &amp; 1.2'!H11,0)</f>
        <v>0</v>
      </c>
      <c r="Z10" s="21">
        <f>IF('MODULE 1.1 &amp; 1.2'!G11='CALC MODULE 1.1 &amp; 1.2'!$Z$4,'MODULE 1.1 &amp; 1.2'!H11,0)</f>
        <v>0</v>
      </c>
      <c r="AA10" s="21">
        <f>IF('MODULE 1.1 &amp; 1.2'!G11='CALC MODULE 1.1 &amp; 1.2'!$AA$4,'MODULE 1.1 &amp; 1.2'!H11,0)</f>
        <v>0</v>
      </c>
      <c r="AB10" s="34">
        <f>IF('MODULE 1.1 &amp; 1.2'!G11='CALC MODULE 1.1 &amp; 1.2'!$AB$4,'MODULE 1.1 &amp; 1.2'!H11,0)</f>
        <v>0</v>
      </c>
      <c r="AC10" s="33">
        <f>IF('MODULE 1.1 &amp; 1.2'!I11='CALC MODULE 1.1 &amp; 1.2'!$AC$4,'MODULE 1.1 &amp; 1.2'!J11,0)</f>
        <v>0</v>
      </c>
      <c r="AD10" s="21">
        <f>IF('MODULE 1.1 &amp; 1.2'!I11='CALC MODULE 1.1 &amp; 1.2'!$AD$4,'MODULE 1.1 &amp; 1.2'!J11,0)</f>
        <v>0</v>
      </c>
      <c r="AE10" s="21">
        <f>IF('MODULE 1.1 &amp; 1.2'!I11='CALC MODULE 1.1 &amp; 1.2'!$AE$4,'MODULE 1.1 &amp; 1.2'!J11,0)</f>
        <v>0</v>
      </c>
      <c r="AF10" s="21">
        <f>IF('MODULE 1.1 &amp; 1.2'!I11='CALC MODULE 1.1 &amp; 1.2'!$AF$4,'MODULE 1.1 &amp; 1.2'!J11,0)</f>
        <v>0</v>
      </c>
      <c r="AG10" s="21">
        <f>IF('MODULE 1.1 &amp; 1.2'!I11='CALC MODULE 1.1 &amp; 1.2'!$AG$4,'MODULE 1.1 &amp; 1.2'!J11,0)</f>
        <v>0</v>
      </c>
      <c r="AH10" s="21">
        <f>IF('MODULE 1.1 &amp; 1.2'!I11='CALC MODULE 1.1 &amp; 1.2'!$AH$4,'MODULE 1.1 &amp; 1.2'!J11,0)</f>
        <v>0</v>
      </c>
      <c r="AI10" s="21">
        <f>IF('MODULE 1.1 &amp; 1.2'!I11='CALC MODULE 1.1 &amp; 1.2'!$AI$4,'MODULE 1.1 &amp; 1.2'!J11,0)</f>
        <v>0</v>
      </c>
      <c r="AJ10" s="21">
        <f>IF('MODULE 1.1 &amp; 1.2'!I11='CALC MODULE 1.1 &amp; 1.2'!$AJ$4,'MODULE 1.1 &amp; 1.2'!J11,0)</f>
        <v>0</v>
      </c>
      <c r="AK10" s="34">
        <f>IF('MODULE 1.1 &amp; 1.2'!I11='CALC MODULE 1.1 &amp; 1.2'!$AK$4,'MODULE 1.1 &amp; 1.2'!J11,0)</f>
        <v>0</v>
      </c>
      <c r="AL10" s="33">
        <f>IF('MODULE 1.1 &amp; 1.2'!K11='CALC MODULE 1.1 &amp; 1.2'!$AL$4,'MODULE 1.1 &amp; 1.2'!L11,0)</f>
        <v>0</v>
      </c>
      <c r="AM10" s="21">
        <f>IF('MODULE 1.1 &amp; 1.2'!K11='CALC MODULE 1.1 &amp; 1.2'!$AM$4,'MODULE 1.1 &amp; 1.2'!L11,0)</f>
        <v>0</v>
      </c>
      <c r="AN10" s="21">
        <f>IF('MODULE 1.1 &amp; 1.2'!K11='CALC MODULE 1.1 &amp; 1.2'!$AN$4,'MODULE 1.1 &amp; 1.2'!L11,0)</f>
        <v>0</v>
      </c>
      <c r="AO10" s="21">
        <f>IF('MODULE 1.1 &amp; 1.2'!K11='CALC MODULE 1.1 &amp; 1.2'!$AO$4,'MODULE 1.1 &amp; 1.2'!L11,0)</f>
        <v>0</v>
      </c>
      <c r="AP10" s="21">
        <f>IF('MODULE 1.1 &amp; 1.2'!K11='CALC MODULE 1.1 &amp; 1.2'!$AP$4,'MODULE 1.1 &amp; 1.2'!L11,0)</f>
        <v>0</v>
      </c>
      <c r="AQ10" s="21">
        <f>IF('MODULE 1.1 &amp; 1.2'!K11='CALC MODULE 1.1 &amp; 1.2'!$AQ$4,'MODULE 1.1 &amp; 1.2'!L11,0)</f>
        <v>0</v>
      </c>
      <c r="AR10" s="21">
        <f>IF('MODULE 1.1 &amp; 1.2'!K11='CALC MODULE 1.1 &amp; 1.2'!$AR$4,'MODULE 1.1 &amp; 1.2'!L11,0)</f>
        <v>0</v>
      </c>
      <c r="AS10" s="21">
        <f>IF('MODULE 1.1 &amp; 1.2'!K11='CALC MODULE 1.1 &amp; 1.2'!$AS$4,'MODULE 1.1 &amp; 1.2'!L11,0)</f>
        <v>0</v>
      </c>
      <c r="AT10" s="34">
        <f>IF('MODULE 1.1 &amp; 1.2'!K11='CALC MODULE 1.1 &amp; 1.2'!$AT$4,'MODULE 1.1 &amp; 1.2'!L11,0)</f>
        <v>0</v>
      </c>
      <c r="AU10" s="33">
        <f>IF('MODULE 1.1 &amp; 1.2'!M11='CALC MODULE 1.1 &amp; 1.2'!$AU$4,'MODULE 1.1 &amp; 1.2'!N11,0)</f>
        <v>0</v>
      </c>
      <c r="AV10" s="21">
        <f>IF('MODULE 1.1 &amp; 1.2'!M11='CALC MODULE 1.1 &amp; 1.2'!$AV$4,'MODULE 1.1 &amp; 1.2'!N11,0)</f>
        <v>0</v>
      </c>
      <c r="AW10" s="21">
        <f>IF('MODULE 1.1 &amp; 1.2'!M11='CALC MODULE 1.1 &amp; 1.2'!$AW$4,'MODULE 1.1 &amp; 1.2'!N11,0)</f>
        <v>0</v>
      </c>
      <c r="AX10" s="21">
        <f>IF('MODULE 1.1 &amp; 1.2'!M11='CALC MODULE 1.1 &amp; 1.2'!$AX$4,'MODULE 1.1 &amp; 1.2'!N11,0)</f>
        <v>0</v>
      </c>
      <c r="AY10" s="21">
        <f>IF('MODULE 1.1 &amp; 1.2'!M11='CALC MODULE 1.1 &amp; 1.2'!$AY$4,'MODULE 1.1 &amp; 1.2'!N11,0)</f>
        <v>0</v>
      </c>
      <c r="AZ10" s="21">
        <f>IF('MODULE 1.1 &amp; 1.2'!M11='CALC MODULE 1.1 &amp; 1.2'!$AZ$4,'MODULE 1.1 &amp; 1.2'!N11,0)</f>
        <v>0</v>
      </c>
      <c r="BA10" s="21">
        <f>IF('MODULE 1.1 &amp; 1.2'!M11='CALC MODULE 1.1 &amp; 1.2'!$BA$4,'MODULE 1.1 &amp; 1.2'!N11,0)</f>
        <v>0</v>
      </c>
      <c r="BB10" s="21">
        <f>IF('MODULE 1.1 &amp; 1.2'!M11='CALC MODULE 1.1 &amp; 1.2'!$BB$4,'MODULE 1.1 &amp; 1.2'!N11,0)</f>
        <v>0</v>
      </c>
      <c r="BC10" s="34">
        <f>IF('MODULE 1.1 &amp; 1.2'!M11='CALC MODULE 1.1 &amp; 1.2'!$BC$4,'MODULE 1.1 &amp; 1.2'!N11,0)</f>
        <v>0</v>
      </c>
    </row>
    <row r="11" spans="1:55" x14ac:dyDescent="0.3">
      <c r="B11" s="189">
        <f>IF('MODULE 1.1 &amp; 1.2'!C12='CALC MODULE 1.1 &amp; 1.2'!B4, 'MODULE 1.1 &amp; 1.2'!D12,0)</f>
        <v>0</v>
      </c>
      <c r="C11" s="146">
        <f>IF('MODULE 1.1 &amp; 1.2'!C12='CALC MODULE 1.1 &amp; 1.2'!C4, 'MODULE 1.1 &amp; 1.2'!D12,0)</f>
        <v>0</v>
      </c>
      <c r="D11" s="146">
        <f>IF('MODULE 1.1 &amp; 1.2'!C12='CALC MODULE 1.1 &amp; 1.2'!D4, 'MODULE 1.1 &amp; 1.2'!D12,0)</f>
        <v>0</v>
      </c>
      <c r="E11" s="146">
        <f>IF('MODULE 1.1 &amp; 1.2'!C12='CALC MODULE 1.1 &amp; 1.2'!E4, 'MODULE 1.1 &amp; 1.2'!D12,0)</f>
        <v>0</v>
      </c>
      <c r="F11" s="146">
        <f>IF('MODULE 1.1 &amp; 1.2'!C12='CALC MODULE 1.1 &amp; 1.2'!F4, 'MODULE 1.1 &amp; 1.2'!D12,0)</f>
        <v>0</v>
      </c>
      <c r="G11" s="146">
        <f>IF('MODULE 1.1 &amp; 1.2'!C12='CALC MODULE 1.1 &amp; 1.2'!G4, 'MODULE 1.1 &amp; 1.2'!D12,0)</f>
        <v>0</v>
      </c>
      <c r="H11" s="146">
        <f>IF('MODULE 1.1 &amp; 1.2'!C12='CALC MODULE 1.1 &amp; 1.2'!H4, 'MODULE 1.1 &amp; 1.2'!D12,0)</f>
        <v>0</v>
      </c>
      <c r="I11" s="146">
        <f>IF('MODULE 1.1 &amp; 1.2'!C12='CALC MODULE 1.1 &amp; 1.2'!I4, 'MODULE 1.1 &amp; 1.2'!D12,0)</f>
        <v>0</v>
      </c>
      <c r="J11" s="190">
        <f>IF('MODULE 1.1 &amp; 1.2'!C12='CALC MODULE 1.1 &amp; 1.2'!J4, 'MODULE 1.1 &amp; 1.2'!D12,0)</f>
        <v>0</v>
      </c>
      <c r="K11" s="33">
        <f>IF('MODULE 1.1 &amp; 1.2'!E12='CALC MODULE 1.1 &amp; 1.2'!K4,'MODULE 1.1 &amp; 1.2'!F12,0)</f>
        <v>0</v>
      </c>
      <c r="L11" s="21">
        <f>IF('MODULE 1.1 &amp; 1.2'!E12='CALC MODULE 1.1 &amp; 1.2'!$L$4,'MODULE 1.1 &amp; 1.2'!F12,0)</f>
        <v>0</v>
      </c>
      <c r="M11" s="21">
        <f>IF('MODULE 1.1 &amp; 1.2'!E12='CALC MODULE 1.1 &amp; 1.2'!$M$4,'MODULE 1.1 &amp; 1.2'!F12,0)</f>
        <v>0</v>
      </c>
      <c r="N11" s="21">
        <f>IF('MODULE 1.1 &amp; 1.2'!E12='CALC MODULE 1.1 &amp; 1.2'!$N$4,'MODULE 1.1 &amp; 1.2'!F12,0)</f>
        <v>0</v>
      </c>
      <c r="O11" s="21">
        <f>IF('MODULE 1.1 &amp; 1.2'!E12='CALC MODULE 1.1 &amp; 1.2'!$O$4,'MODULE 1.1 &amp; 1.2'!F12,0)</f>
        <v>0</v>
      </c>
      <c r="P11" s="21">
        <f>IF('MODULE 1.1 &amp; 1.2'!E12='CALC MODULE 1.1 &amp; 1.2'!$P$4,'MODULE 1.1 &amp; 1.2'!F12,0)</f>
        <v>0</v>
      </c>
      <c r="Q11" s="21">
        <f>IF('MODULE 1.1 &amp; 1.2'!E12='CALC MODULE 1.1 &amp; 1.2'!$Q$4,'MODULE 1.1 &amp; 1.2'!F12,0)</f>
        <v>0</v>
      </c>
      <c r="R11" s="21">
        <f>IF('MODULE 1.1 &amp; 1.2'!E12='CALC MODULE 1.1 &amp; 1.2'!$R$4,'MODULE 1.1 &amp; 1.2'!F12,0)</f>
        <v>0</v>
      </c>
      <c r="S11" s="34">
        <f>IF('MODULE 1.1 &amp; 1.2'!E12='CALC MODULE 1.1 &amp; 1.2'!$S$4,'MODULE 1.1 &amp; 1.2'!F12,0)</f>
        <v>0</v>
      </c>
      <c r="T11" s="33">
        <f>IF('MODULE 1.1 &amp; 1.2'!G12='CALC MODULE 1.1 &amp; 1.2'!$T$4,'MODULE 1.1 &amp; 1.2'!H12,0)</f>
        <v>0</v>
      </c>
      <c r="U11" s="21">
        <f>IF('MODULE 1.1 &amp; 1.2'!G12='CALC MODULE 1.1 &amp; 1.2'!$U$4,'MODULE 1.1 &amp; 1.2'!H12,0)</f>
        <v>0</v>
      </c>
      <c r="V11" s="21">
        <f>IF('MODULE 1.1 &amp; 1.2'!G12='CALC MODULE 1.1 &amp; 1.2'!$V$4,'MODULE 1.1 &amp; 1.2'!H12,0)</f>
        <v>0</v>
      </c>
      <c r="W11" s="21">
        <f>IF('MODULE 1.1 &amp; 1.2'!G12='CALC MODULE 1.1 &amp; 1.2'!$W$4,'MODULE 1.1 &amp; 1.2'!H12,0)</f>
        <v>0</v>
      </c>
      <c r="X11" s="21">
        <f>IF('MODULE 1.1 &amp; 1.2'!G12='CALC MODULE 1.1 &amp; 1.2'!$X$4,'MODULE 1.1 &amp; 1.2'!H12,0)</f>
        <v>0</v>
      </c>
      <c r="Y11" s="21">
        <f>IF('MODULE 1.1 &amp; 1.2'!G12='CALC MODULE 1.1 &amp; 1.2'!$Y$4,'MODULE 1.1 &amp; 1.2'!H12,0)</f>
        <v>0</v>
      </c>
      <c r="Z11" s="21">
        <f>IF('MODULE 1.1 &amp; 1.2'!G12='CALC MODULE 1.1 &amp; 1.2'!$Z$4,'MODULE 1.1 &amp; 1.2'!H12,0)</f>
        <v>0</v>
      </c>
      <c r="AA11" s="21">
        <f>IF('MODULE 1.1 &amp; 1.2'!G12='CALC MODULE 1.1 &amp; 1.2'!$AA$4,'MODULE 1.1 &amp; 1.2'!H12,0)</f>
        <v>0</v>
      </c>
      <c r="AB11" s="34">
        <f>IF('MODULE 1.1 &amp; 1.2'!G12='CALC MODULE 1.1 &amp; 1.2'!$AB$4,'MODULE 1.1 &amp; 1.2'!H12,0)</f>
        <v>0</v>
      </c>
      <c r="AC11" s="33">
        <f>IF('MODULE 1.1 &amp; 1.2'!I12='CALC MODULE 1.1 &amp; 1.2'!$AC$4,'MODULE 1.1 &amp; 1.2'!J12,0)</f>
        <v>0</v>
      </c>
      <c r="AD11" s="21">
        <f>IF('MODULE 1.1 &amp; 1.2'!I12='CALC MODULE 1.1 &amp; 1.2'!$AD$4,'MODULE 1.1 &amp; 1.2'!J12,0)</f>
        <v>0</v>
      </c>
      <c r="AE11" s="21">
        <f>IF('MODULE 1.1 &amp; 1.2'!I12='CALC MODULE 1.1 &amp; 1.2'!$AE$4,'MODULE 1.1 &amp; 1.2'!J12,0)</f>
        <v>0</v>
      </c>
      <c r="AF11" s="21">
        <f>IF('MODULE 1.1 &amp; 1.2'!I12='CALC MODULE 1.1 &amp; 1.2'!$AF$4,'MODULE 1.1 &amp; 1.2'!J12,0)</f>
        <v>0</v>
      </c>
      <c r="AG11" s="21">
        <f>IF('MODULE 1.1 &amp; 1.2'!I12='CALC MODULE 1.1 &amp; 1.2'!$AG$4,'MODULE 1.1 &amp; 1.2'!J12,0)</f>
        <v>0</v>
      </c>
      <c r="AH11" s="21">
        <f>IF('MODULE 1.1 &amp; 1.2'!I12='CALC MODULE 1.1 &amp; 1.2'!$AH$4,'MODULE 1.1 &amp; 1.2'!J12,0)</f>
        <v>0</v>
      </c>
      <c r="AI11" s="21">
        <f>IF('MODULE 1.1 &amp; 1.2'!I12='CALC MODULE 1.1 &amp; 1.2'!$AI$4,'MODULE 1.1 &amp; 1.2'!J12,0)</f>
        <v>0</v>
      </c>
      <c r="AJ11" s="21">
        <f>IF('MODULE 1.1 &amp; 1.2'!I12='CALC MODULE 1.1 &amp; 1.2'!$AJ$4,'MODULE 1.1 &amp; 1.2'!J12,0)</f>
        <v>0</v>
      </c>
      <c r="AK11" s="34">
        <f>IF('MODULE 1.1 &amp; 1.2'!I12='CALC MODULE 1.1 &amp; 1.2'!$AK$4,'MODULE 1.1 &amp; 1.2'!J12,0)</f>
        <v>0</v>
      </c>
      <c r="AL11" s="33">
        <f>IF('MODULE 1.1 &amp; 1.2'!K12='CALC MODULE 1.1 &amp; 1.2'!$AL$4,'MODULE 1.1 &amp; 1.2'!L12,0)</f>
        <v>0</v>
      </c>
      <c r="AM11" s="21">
        <f>IF('MODULE 1.1 &amp; 1.2'!K12='CALC MODULE 1.1 &amp; 1.2'!$AM$4,'MODULE 1.1 &amp; 1.2'!L12,0)</f>
        <v>0</v>
      </c>
      <c r="AN11" s="21">
        <f>IF('MODULE 1.1 &amp; 1.2'!K12='CALC MODULE 1.1 &amp; 1.2'!$AN$4,'MODULE 1.1 &amp; 1.2'!L12,0)</f>
        <v>0</v>
      </c>
      <c r="AO11" s="21">
        <f>IF('MODULE 1.1 &amp; 1.2'!K12='CALC MODULE 1.1 &amp; 1.2'!$AO$4,'MODULE 1.1 &amp; 1.2'!L12,0)</f>
        <v>0</v>
      </c>
      <c r="AP11" s="21">
        <f>IF('MODULE 1.1 &amp; 1.2'!K12='CALC MODULE 1.1 &amp; 1.2'!$AP$4,'MODULE 1.1 &amp; 1.2'!L12,0)</f>
        <v>0</v>
      </c>
      <c r="AQ11" s="21">
        <f>IF('MODULE 1.1 &amp; 1.2'!K12='CALC MODULE 1.1 &amp; 1.2'!$AQ$4,'MODULE 1.1 &amp; 1.2'!L12,0)</f>
        <v>0</v>
      </c>
      <c r="AR11" s="21">
        <f>IF('MODULE 1.1 &amp; 1.2'!K12='CALC MODULE 1.1 &amp; 1.2'!$AR$4,'MODULE 1.1 &amp; 1.2'!L12,0)</f>
        <v>0</v>
      </c>
      <c r="AS11" s="21">
        <f>IF('MODULE 1.1 &amp; 1.2'!K12='CALC MODULE 1.1 &amp; 1.2'!$AS$4,'MODULE 1.1 &amp; 1.2'!L12,0)</f>
        <v>0</v>
      </c>
      <c r="AT11" s="34">
        <f>IF('MODULE 1.1 &amp; 1.2'!K12='CALC MODULE 1.1 &amp; 1.2'!$AT$4,'MODULE 1.1 &amp; 1.2'!L12,0)</f>
        <v>0</v>
      </c>
      <c r="AU11" s="33">
        <f>IF('MODULE 1.1 &amp; 1.2'!M12='CALC MODULE 1.1 &amp; 1.2'!$AU$4,'MODULE 1.1 &amp; 1.2'!N12,0)</f>
        <v>0</v>
      </c>
      <c r="AV11" s="21">
        <f>IF('MODULE 1.1 &amp; 1.2'!M12='CALC MODULE 1.1 &amp; 1.2'!$AV$4,'MODULE 1.1 &amp; 1.2'!N12,0)</f>
        <v>0</v>
      </c>
      <c r="AW11" s="21">
        <f>IF('MODULE 1.1 &amp; 1.2'!M12='CALC MODULE 1.1 &amp; 1.2'!$AW$4,'MODULE 1.1 &amp; 1.2'!N12,0)</f>
        <v>0</v>
      </c>
      <c r="AX11" s="21">
        <f>IF('MODULE 1.1 &amp; 1.2'!M12='CALC MODULE 1.1 &amp; 1.2'!$AX$4,'MODULE 1.1 &amp; 1.2'!N12,0)</f>
        <v>0</v>
      </c>
      <c r="AY11" s="21">
        <f>IF('MODULE 1.1 &amp; 1.2'!M12='CALC MODULE 1.1 &amp; 1.2'!$AY$4,'MODULE 1.1 &amp; 1.2'!N12,0)</f>
        <v>0</v>
      </c>
      <c r="AZ11" s="21">
        <f>IF('MODULE 1.1 &amp; 1.2'!M12='CALC MODULE 1.1 &amp; 1.2'!$AZ$4,'MODULE 1.1 &amp; 1.2'!N12,0)</f>
        <v>0</v>
      </c>
      <c r="BA11" s="21">
        <f>IF('MODULE 1.1 &amp; 1.2'!M12='CALC MODULE 1.1 &amp; 1.2'!$BA$4,'MODULE 1.1 &amp; 1.2'!N12,0)</f>
        <v>0</v>
      </c>
      <c r="BB11" s="21">
        <f>IF('MODULE 1.1 &amp; 1.2'!M12='CALC MODULE 1.1 &amp; 1.2'!$BB$4,'MODULE 1.1 &amp; 1.2'!N12,0)</f>
        <v>0</v>
      </c>
      <c r="BC11" s="34">
        <f>IF('MODULE 1.1 &amp; 1.2'!M12='CALC MODULE 1.1 &amp; 1.2'!$BC$4,'MODULE 1.1 &amp; 1.2'!N12,0)</f>
        <v>0</v>
      </c>
    </row>
    <row r="12" spans="1:55" s="18" customFormat="1" x14ac:dyDescent="0.3">
      <c r="B12" s="191">
        <f>IF('MODULE 1.1 &amp; 1.2'!C13='CALC MODULE 1.1 &amp; 1.2'!B4, 'MODULE 1.1 &amp; 1.2'!D13,0)</f>
        <v>0</v>
      </c>
      <c r="C12" s="184">
        <f>IF('MODULE 1.1 &amp; 1.2'!C13='CALC MODULE 1.1 &amp; 1.2'!C4, 'MODULE 1.1 &amp; 1.2'!D13,0)</f>
        <v>0</v>
      </c>
      <c r="D12" s="184">
        <f>IF('MODULE 1.1 &amp; 1.2'!C13='CALC MODULE 1.1 &amp; 1.2'!D4, 'MODULE 1.1 &amp; 1.2'!D13,0)</f>
        <v>0</v>
      </c>
      <c r="E12" s="184">
        <f>IF('MODULE 1.1 &amp; 1.2'!C13='CALC MODULE 1.1 &amp; 1.2'!E4, 'MODULE 1.1 &amp; 1.2'!D13,0)</f>
        <v>0</v>
      </c>
      <c r="F12" s="184">
        <f>IF('MODULE 1.1 &amp; 1.2'!C13='CALC MODULE 1.1 &amp; 1.2'!F4, 'MODULE 1.1 &amp; 1.2'!D13,0)</f>
        <v>0</v>
      </c>
      <c r="G12" s="184">
        <f>IF('MODULE 1.1 &amp; 1.2'!C13='CALC MODULE 1.1 &amp; 1.2'!G4, 'MODULE 1.1 &amp; 1.2'!D13,0)</f>
        <v>0</v>
      </c>
      <c r="H12" s="184">
        <f>IF('MODULE 1.1 &amp; 1.2'!C13='CALC MODULE 1.1 &amp; 1.2'!H4, 'MODULE 1.1 &amp; 1.2'!D13,0)</f>
        <v>0</v>
      </c>
      <c r="I12" s="184">
        <f>IF('MODULE 1.1 &amp; 1.2'!C13='CALC MODULE 1.1 &amp; 1.2'!I4, 'MODULE 1.1 &amp; 1.2'!D13,0)</f>
        <v>0</v>
      </c>
      <c r="J12" s="192">
        <f>IF('MODULE 1.1 &amp; 1.2'!C13='CALC MODULE 1.1 &amp; 1.2'!J4, 'MODULE 1.1 &amp; 1.2'!D13,0)</f>
        <v>0</v>
      </c>
      <c r="K12" s="17">
        <f>IF('MODULE 1.1 &amp; 1.2'!E13='CALC MODULE 1.1 &amp; 1.2'!K4,'MODULE 1.1 &amp; 1.2'!F13,0)</f>
        <v>0</v>
      </c>
      <c r="L12" s="18">
        <f>IF('MODULE 1.1 &amp; 1.2'!E13='CALC MODULE 1.1 &amp; 1.2'!$L$4,'MODULE 1.1 &amp; 1.2'!F13,0)</f>
        <v>0</v>
      </c>
      <c r="M12" s="18">
        <f>IF('MODULE 1.1 &amp; 1.2'!E13='CALC MODULE 1.1 &amp; 1.2'!$M$4,'MODULE 1.1 &amp; 1.2'!F13,0)</f>
        <v>0</v>
      </c>
      <c r="N12" s="18">
        <f>IF('MODULE 1.1 &amp; 1.2'!E13='CALC MODULE 1.1 &amp; 1.2'!$N$4,'MODULE 1.1 &amp; 1.2'!F13,0)</f>
        <v>0</v>
      </c>
      <c r="O12" s="18">
        <f>IF('MODULE 1.1 &amp; 1.2'!E13='CALC MODULE 1.1 &amp; 1.2'!$O$4,'MODULE 1.1 &amp; 1.2'!F13,0)</f>
        <v>0</v>
      </c>
      <c r="P12" s="18">
        <f>IF('MODULE 1.1 &amp; 1.2'!E13='CALC MODULE 1.1 &amp; 1.2'!$P$4,'MODULE 1.1 &amp; 1.2'!F13,0)</f>
        <v>0</v>
      </c>
      <c r="Q12" s="18">
        <f>IF('MODULE 1.1 &amp; 1.2'!E13='CALC MODULE 1.1 &amp; 1.2'!$Q$4,'MODULE 1.1 &amp; 1.2'!F13,0)</f>
        <v>0</v>
      </c>
      <c r="R12" s="18">
        <f>IF('MODULE 1.1 &amp; 1.2'!E13='CALC MODULE 1.1 &amp; 1.2'!$R$4,'MODULE 1.1 &amp; 1.2'!F13,0)</f>
        <v>0</v>
      </c>
      <c r="S12" s="19">
        <f>IF('MODULE 1.1 &amp; 1.2'!E13='CALC MODULE 1.1 &amp; 1.2'!$S$4,'MODULE 1.1 &amp; 1.2'!F13,0)</f>
        <v>0</v>
      </c>
      <c r="T12" s="17">
        <f>IF('MODULE 1.1 &amp; 1.2'!G13='CALC MODULE 1.1 &amp; 1.2'!$T$4,'MODULE 1.1 &amp; 1.2'!H13,0)</f>
        <v>0</v>
      </c>
      <c r="U12" s="18">
        <f>IF('MODULE 1.1 &amp; 1.2'!G13='CALC MODULE 1.1 &amp; 1.2'!$U$4,'MODULE 1.1 &amp; 1.2'!H13,0)</f>
        <v>0</v>
      </c>
      <c r="V12" s="18">
        <f>IF('MODULE 1.1 &amp; 1.2'!G13='CALC MODULE 1.1 &amp; 1.2'!$V$4,'MODULE 1.1 &amp; 1.2'!H13,0)</f>
        <v>0</v>
      </c>
      <c r="W12" s="18">
        <f>IF('MODULE 1.1 &amp; 1.2'!G13='CALC MODULE 1.1 &amp; 1.2'!$W$4,'MODULE 1.1 &amp; 1.2'!H13,0)</f>
        <v>0</v>
      </c>
      <c r="X12" s="18">
        <f>IF('MODULE 1.1 &amp; 1.2'!G13='CALC MODULE 1.1 &amp; 1.2'!$X$4,'MODULE 1.1 &amp; 1.2'!H13,0)</f>
        <v>0</v>
      </c>
      <c r="Y12" s="18">
        <f>IF('MODULE 1.1 &amp; 1.2'!G13='CALC MODULE 1.1 &amp; 1.2'!$Y$4,'MODULE 1.1 &amp; 1.2'!H13,0)</f>
        <v>0</v>
      </c>
      <c r="Z12" s="18">
        <f>IF('MODULE 1.1 &amp; 1.2'!G13='CALC MODULE 1.1 &amp; 1.2'!$Z$4,'MODULE 1.1 &amp; 1.2'!H13,0)</f>
        <v>0</v>
      </c>
      <c r="AA12" s="18">
        <f>IF('MODULE 1.1 &amp; 1.2'!G13='CALC MODULE 1.1 &amp; 1.2'!$AA$4,'MODULE 1.1 &amp; 1.2'!H13,0)</f>
        <v>0</v>
      </c>
      <c r="AB12" s="19">
        <f>IF('MODULE 1.1 &amp; 1.2'!G13='CALC MODULE 1.1 &amp; 1.2'!$AB$4,'MODULE 1.1 &amp; 1.2'!H13,0)</f>
        <v>0</v>
      </c>
      <c r="AC12" s="17">
        <f>IF('MODULE 1.1 &amp; 1.2'!I13='CALC MODULE 1.1 &amp; 1.2'!$AC$4,'MODULE 1.1 &amp; 1.2'!J13,0)</f>
        <v>0</v>
      </c>
      <c r="AD12" s="18">
        <f>IF('MODULE 1.1 &amp; 1.2'!I13='CALC MODULE 1.1 &amp; 1.2'!$AD$4,'MODULE 1.1 &amp; 1.2'!J13,0)</f>
        <v>0</v>
      </c>
      <c r="AE12" s="18">
        <f>IF('MODULE 1.1 &amp; 1.2'!I13='CALC MODULE 1.1 &amp; 1.2'!$AE$4,'MODULE 1.1 &amp; 1.2'!J13,0)</f>
        <v>0</v>
      </c>
      <c r="AF12" s="18">
        <f>IF('MODULE 1.1 &amp; 1.2'!I13='CALC MODULE 1.1 &amp; 1.2'!$AF$4,'MODULE 1.1 &amp; 1.2'!J13,0)</f>
        <v>0</v>
      </c>
      <c r="AG12" s="18">
        <f>IF('MODULE 1.1 &amp; 1.2'!I13='CALC MODULE 1.1 &amp; 1.2'!$AG$4,'MODULE 1.1 &amp; 1.2'!J13,0)</f>
        <v>0</v>
      </c>
      <c r="AH12" s="18">
        <f>IF('MODULE 1.1 &amp; 1.2'!I13='CALC MODULE 1.1 &amp; 1.2'!$AH$4,'MODULE 1.1 &amp; 1.2'!J13,0)</f>
        <v>0</v>
      </c>
      <c r="AI12" s="18">
        <f>IF('MODULE 1.1 &amp; 1.2'!I13='CALC MODULE 1.1 &amp; 1.2'!$AI$4,'MODULE 1.1 &amp; 1.2'!J13,0)</f>
        <v>0</v>
      </c>
      <c r="AJ12" s="18">
        <f>IF('MODULE 1.1 &amp; 1.2'!I13='CALC MODULE 1.1 &amp; 1.2'!$AJ$4,'MODULE 1.1 &amp; 1.2'!J13,0)</f>
        <v>0</v>
      </c>
      <c r="AK12" s="19">
        <f>IF('MODULE 1.1 &amp; 1.2'!I13='CALC MODULE 1.1 &amp; 1.2'!$AK$4,'MODULE 1.1 &amp; 1.2'!J13,0)</f>
        <v>0</v>
      </c>
      <c r="AL12" s="17">
        <f>IF('MODULE 1.1 &amp; 1.2'!K13='CALC MODULE 1.1 &amp; 1.2'!$AL$4,'MODULE 1.1 &amp; 1.2'!L13,0)</f>
        <v>0</v>
      </c>
      <c r="AM12" s="18">
        <f>IF('MODULE 1.1 &amp; 1.2'!K13='CALC MODULE 1.1 &amp; 1.2'!$AM$4,'MODULE 1.1 &amp; 1.2'!L13,0)</f>
        <v>0</v>
      </c>
      <c r="AN12" s="18">
        <f>IF('MODULE 1.1 &amp; 1.2'!K13='CALC MODULE 1.1 &amp; 1.2'!$AN$4,'MODULE 1.1 &amp; 1.2'!L13,0)</f>
        <v>0</v>
      </c>
      <c r="AO12" s="18">
        <f>IF('MODULE 1.1 &amp; 1.2'!K13='CALC MODULE 1.1 &amp; 1.2'!$AO$4,'MODULE 1.1 &amp; 1.2'!L13,0)</f>
        <v>0</v>
      </c>
      <c r="AP12" s="18">
        <f>IF('MODULE 1.1 &amp; 1.2'!K13='CALC MODULE 1.1 &amp; 1.2'!$AP$4,'MODULE 1.1 &amp; 1.2'!L13,0)</f>
        <v>0</v>
      </c>
      <c r="AQ12" s="18">
        <f>IF('MODULE 1.1 &amp; 1.2'!K13='CALC MODULE 1.1 &amp; 1.2'!$AQ$4,'MODULE 1.1 &amp; 1.2'!L13,0)</f>
        <v>0</v>
      </c>
      <c r="AR12" s="18">
        <f>IF('MODULE 1.1 &amp; 1.2'!K13='CALC MODULE 1.1 &amp; 1.2'!$AR$4,'MODULE 1.1 &amp; 1.2'!L13,0)</f>
        <v>0</v>
      </c>
      <c r="AS12" s="18">
        <f>IF('MODULE 1.1 &amp; 1.2'!K13='CALC MODULE 1.1 &amp; 1.2'!$AS$4,'MODULE 1.1 &amp; 1.2'!L13,0)</f>
        <v>0</v>
      </c>
      <c r="AT12" s="19">
        <f>IF('MODULE 1.1 &amp; 1.2'!K13='CALC MODULE 1.1 &amp; 1.2'!$AT$4,'MODULE 1.1 &amp; 1.2'!L13,0)</f>
        <v>0</v>
      </c>
      <c r="AU12" s="17">
        <f>IF('MODULE 1.1 &amp; 1.2'!M13='CALC MODULE 1.1 &amp; 1.2'!$AU$4,'MODULE 1.1 &amp; 1.2'!N13,0)</f>
        <v>0</v>
      </c>
      <c r="AV12" s="18">
        <f>IF('MODULE 1.1 &amp; 1.2'!M13='CALC MODULE 1.1 &amp; 1.2'!$AV$4,'MODULE 1.1 &amp; 1.2'!N13,0)</f>
        <v>0</v>
      </c>
      <c r="AW12" s="18">
        <f>IF('MODULE 1.1 &amp; 1.2'!M13='CALC MODULE 1.1 &amp; 1.2'!$AW$4,'MODULE 1.1 &amp; 1.2'!N13,0)</f>
        <v>0</v>
      </c>
      <c r="AX12" s="18">
        <f>IF('MODULE 1.1 &amp; 1.2'!M13='CALC MODULE 1.1 &amp; 1.2'!$AX$4,'MODULE 1.1 &amp; 1.2'!N13,0)</f>
        <v>0</v>
      </c>
      <c r="AY12" s="18">
        <f>IF('MODULE 1.1 &amp; 1.2'!M13='CALC MODULE 1.1 &amp; 1.2'!$AY$4,'MODULE 1.1 &amp; 1.2'!N13,0)</f>
        <v>0</v>
      </c>
      <c r="AZ12" s="18">
        <f>IF('MODULE 1.1 &amp; 1.2'!M13='CALC MODULE 1.1 &amp; 1.2'!$AZ$4,'MODULE 1.1 &amp; 1.2'!N13,0)</f>
        <v>0</v>
      </c>
      <c r="BA12" s="18">
        <f>IF('MODULE 1.1 &amp; 1.2'!M13='CALC MODULE 1.1 &amp; 1.2'!$BA$4,'MODULE 1.1 &amp; 1.2'!N13,0)</f>
        <v>0</v>
      </c>
      <c r="BB12" s="18">
        <f>IF('MODULE 1.1 &amp; 1.2'!M13='CALC MODULE 1.1 &amp; 1.2'!$BB$4,'MODULE 1.1 &amp; 1.2'!N13,0)</f>
        <v>0</v>
      </c>
      <c r="BC12" s="19">
        <f>IF('MODULE 1.1 &amp; 1.2'!M13='CALC MODULE 1.1 &amp; 1.2'!$BC$4,'MODULE 1.1 &amp; 1.2'!N13,0)</f>
        <v>0</v>
      </c>
    </row>
    <row r="13" spans="1:55" s="15" customFormat="1" x14ac:dyDescent="0.3">
      <c r="A13" s="15">
        <f>'BASIC DATA'!B14</f>
        <v>0</v>
      </c>
      <c r="B13" s="193">
        <f>IF('MODULE 1.1 &amp; 1.2'!C14='CALC MODULE 1.1 &amp; 1.2'!B4, 'MODULE 1.1 &amp; 1.2'!D14,0)</f>
        <v>0</v>
      </c>
      <c r="C13" s="185">
        <f>IF('MODULE 1.1 &amp; 1.2'!C14='CALC MODULE 1.1 &amp; 1.2'!C4, 'MODULE 1.1 &amp; 1.2'!D14,0)</f>
        <v>0</v>
      </c>
      <c r="D13" s="185">
        <f>IF('MODULE 1.1 &amp; 1.2'!C14='CALC MODULE 1.1 &amp; 1.2'!D4, 'MODULE 1.1 &amp; 1.2'!D14,0)</f>
        <v>0</v>
      </c>
      <c r="E13" s="185">
        <f>IF('MODULE 1.1 &amp; 1.2'!C14='CALC MODULE 1.1 &amp; 1.2'!E4, 'MODULE 1.1 &amp; 1.2'!D14,0)</f>
        <v>0</v>
      </c>
      <c r="F13" s="185">
        <f>IF('MODULE 1.1 &amp; 1.2'!C14='CALC MODULE 1.1 &amp; 1.2'!F4, 'MODULE 1.1 &amp; 1.2'!D14,0)</f>
        <v>0</v>
      </c>
      <c r="G13" s="185">
        <f>IF('MODULE 1.1 &amp; 1.2'!C14='CALC MODULE 1.1 &amp; 1.2'!G4, 'MODULE 1.1 &amp; 1.2'!D14,0)</f>
        <v>0</v>
      </c>
      <c r="H13" s="185">
        <f>IF('MODULE 1.1 &amp; 1.2'!C14='CALC MODULE 1.1 &amp; 1.2'!H4, 'MODULE 1.1 &amp; 1.2'!D14,0)</f>
        <v>0</v>
      </c>
      <c r="I13" s="185">
        <f>IF('MODULE 1.1 &amp; 1.2'!C14='CALC MODULE 1.1 &amp; 1.2'!I4, 'MODULE 1.1 &amp; 1.2'!D14,0)</f>
        <v>0</v>
      </c>
      <c r="J13" s="194">
        <f>IF('MODULE 1.1 &amp; 1.2'!C14='CALC MODULE 1.1 &amp; 1.2'!J4, 'MODULE 1.1 &amp; 1.2'!D14,0)</f>
        <v>0</v>
      </c>
      <c r="K13" s="14">
        <f>IF('MODULE 1.1 &amp; 1.2'!E14='CALC MODULE 1.1 &amp; 1.2'!K4,'MODULE 1.1 &amp; 1.2'!F14,0)</f>
        <v>0</v>
      </c>
      <c r="L13" s="15">
        <f>IF('MODULE 1.1 &amp; 1.2'!E14='CALC MODULE 1.1 &amp; 1.2'!$L$4,'MODULE 1.1 &amp; 1.2'!F14,0)</f>
        <v>0</v>
      </c>
      <c r="M13" s="15">
        <f>IF('MODULE 1.1 &amp; 1.2'!E14='CALC MODULE 1.1 &amp; 1.2'!$M$4,'MODULE 1.1 &amp; 1.2'!F14,0)</f>
        <v>0</v>
      </c>
      <c r="N13" s="15">
        <f>IF('MODULE 1.1 &amp; 1.2'!E14='CALC MODULE 1.1 &amp; 1.2'!$N$4,'MODULE 1.1 &amp; 1.2'!F14,0)</f>
        <v>0</v>
      </c>
      <c r="O13" s="15">
        <f>IF('MODULE 1.1 &amp; 1.2'!E14='CALC MODULE 1.1 &amp; 1.2'!$O$4,'MODULE 1.1 &amp; 1.2'!F14,0)</f>
        <v>0</v>
      </c>
      <c r="P13" s="15">
        <f>IF('MODULE 1.1 &amp; 1.2'!E14='CALC MODULE 1.1 &amp; 1.2'!$P$4,'MODULE 1.1 &amp; 1.2'!F14,0)</f>
        <v>0</v>
      </c>
      <c r="Q13" s="15">
        <f>IF('MODULE 1.1 &amp; 1.2'!E14='CALC MODULE 1.1 &amp; 1.2'!$Q$4,'MODULE 1.1 &amp; 1.2'!F14,0)</f>
        <v>0</v>
      </c>
      <c r="R13" s="15">
        <f>IF('MODULE 1.1 &amp; 1.2'!E14='CALC MODULE 1.1 &amp; 1.2'!$R$4,'MODULE 1.1 &amp; 1.2'!F14,0)</f>
        <v>0</v>
      </c>
      <c r="S13" s="16">
        <f>IF('MODULE 1.1 &amp; 1.2'!E14='CALC MODULE 1.1 &amp; 1.2'!$S$4,'MODULE 1.1 &amp; 1.2'!F14,0)</f>
        <v>0</v>
      </c>
      <c r="T13" s="14">
        <f>IF('MODULE 1.1 &amp; 1.2'!G14='CALC MODULE 1.1 &amp; 1.2'!$T$4,'MODULE 1.1 &amp; 1.2'!H14,0)</f>
        <v>0</v>
      </c>
      <c r="U13" s="15">
        <f>IF('MODULE 1.1 &amp; 1.2'!G14='CALC MODULE 1.1 &amp; 1.2'!$U$4,'MODULE 1.1 &amp; 1.2'!H14,0)</f>
        <v>0</v>
      </c>
      <c r="V13" s="15">
        <f>IF('MODULE 1.1 &amp; 1.2'!G14='CALC MODULE 1.1 &amp; 1.2'!$V$4,'MODULE 1.1 &amp; 1.2'!H14,0)</f>
        <v>0</v>
      </c>
      <c r="W13" s="15">
        <f>IF('MODULE 1.1 &amp; 1.2'!G14='CALC MODULE 1.1 &amp; 1.2'!$W$4,'MODULE 1.1 &amp; 1.2'!H14,0)</f>
        <v>0</v>
      </c>
      <c r="X13" s="15">
        <f>IF('MODULE 1.1 &amp; 1.2'!G14='CALC MODULE 1.1 &amp; 1.2'!$X$4,'MODULE 1.1 &amp; 1.2'!H14,0)</f>
        <v>0</v>
      </c>
      <c r="Y13" s="15">
        <f>IF('MODULE 1.1 &amp; 1.2'!G14='CALC MODULE 1.1 &amp; 1.2'!$Y$4,'MODULE 1.1 &amp; 1.2'!H14,0)</f>
        <v>0</v>
      </c>
      <c r="Z13" s="15">
        <f>IF('MODULE 1.1 &amp; 1.2'!G14='CALC MODULE 1.1 &amp; 1.2'!$Z$4,'MODULE 1.1 &amp; 1.2'!H14,0)</f>
        <v>0</v>
      </c>
      <c r="AA13" s="15">
        <f>IF('MODULE 1.1 &amp; 1.2'!G14='CALC MODULE 1.1 &amp; 1.2'!$AA$4,'MODULE 1.1 &amp; 1.2'!H14,0)</f>
        <v>0</v>
      </c>
      <c r="AB13" s="16">
        <f>IF('MODULE 1.1 &amp; 1.2'!G14='CALC MODULE 1.1 &amp; 1.2'!$AB$4,'MODULE 1.1 &amp; 1.2'!H14,0)</f>
        <v>0</v>
      </c>
      <c r="AC13" s="14">
        <f>IF('MODULE 1.1 &amp; 1.2'!I14='CALC MODULE 1.1 &amp; 1.2'!$AC$4,'MODULE 1.1 &amp; 1.2'!J14,0)</f>
        <v>0</v>
      </c>
      <c r="AD13" s="15">
        <f>IF('MODULE 1.1 &amp; 1.2'!I14='CALC MODULE 1.1 &amp; 1.2'!$AD$4,'MODULE 1.1 &amp; 1.2'!J14,0)</f>
        <v>0</v>
      </c>
      <c r="AE13" s="15">
        <f>IF('MODULE 1.1 &amp; 1.2'!I14='CALC MODULE 1.1 &amp; 1.2'!$AE$4,'MODULE 1.1 &amp; 1.2'!J14,0)</f>
        <v>0</v>
      </c>
      <c r="AF13" s="15">
        <f>IF('MODULE 1.1 &amp; 1.2'!I14='CALC MODULE 1.1 &amp; 1.2'!$AF$4,'MODULE 1.1 &amp; 1.2'!J14,0)</f>
        <v>0</v>
      </c>
      <c r="AG13" s="15">
        <f>IF('MODULE 1.1 &amp; 1.2'!I14='CALC MODULE 1.1 &amp; 1.2'!$AG$4,'MODULE 1.1 &amp; 1.2'!J14,0)</f>
        <v>0</v>
      </c>
      <c r="AH13" s="15">
        <f>IF('MODULE 1.1 &amp; 1.2'!I14='CALC MODULE 1.1 &amp; 1.2'!$AH$4,'MODULE 1.1 &amp; 1.2'!J14,0)</f>
        <v>0</v>
      </c>
      <c r="AI13" s="15">
        <f>IF('MODULE 1.1 &amp; 1.2'!I14='CALC MODULE 1.1 &amp; 1.2'!$AI$4,'MODULE 1.1 &amp; 1.2'!J14,0)</f>
        <v>0</v>
      </c>
      <c r="AJ13" s="15">
        <f>IF('MODULE 1.1 &amp; 1.2'!I14='CALC MODULE 1.1 &amp; 1.2'!$AJ$4,'MODULE 1.1 &amp; 1.2'!J14,0)</f>
        <v>0</v>
      </c>
      <c r="AK13" s="16">
        <f>IF('MODULE 1.1 &amp; 1.2'!I14='CALC MODULE 1.1 &amp; 1.2'!$AK$4,'MODULE 1.1 &amp; 1.2'!J14,0)</f>
        <v>0</v>
      </c>
      <c r="AL13" s="14">
        <f>IF('MODULE 1.1 &amp; 1.2'!K14='CALC MODULE 1.1 &amp; 1.2'!$AL$4,'MODULE 1.1 &amp; 1.2'!L14,0)</f>
        <v>0</v>
      </c>
      <c r="AM13" s="21">
        <f>IF('MODULE 1.1 &amp; 1.2'!K14='CALC MODULE 1.1 &amp; 1.2'!$AM$4,'MODULE 1.1 &amp; 1.2'!L14,0)</f>
        <v>0</v>
      </c>
      <c r="AN13" s="21">
        <f>IF('MODULE 1.1 &amp; 1.2'!K14='CALC MODULE 1.1 &amp; 1.2'!$AN$4,'MODULE 1.1 &amp; 1.2'!L14,0)</f>
        <v>0</v>
      </c>
      <c r="AO13" s="21">
        <f>IF('MODULE 1.1 &amp; 1.2'!K14='CALC MODULE 1.1 &amp; 1.2'!$AO$4,'MODULE 1.1 &amp; 1.2'!L14,0)</f>
        <v>0</v>
      </c>
      <c r="AP13" s="21">
        <f>IF('MODULE 1.1 &amp; 1.2'!K14='CALC MODULE 1.1 &amp; 1.2'!$AP$4,'MODULE 1.1 &amp; 1.2'!L14,0)</f>
        <v>0</v>
      </c>
      <c r="AQ13" s="21">
        <f>IF('MODULE 1.1 &amp; 1.2'!K14='CALC MODULE 1.1 &amp; 1.2'!$AQ$4,'MODULE 1.1 &amp; 1.2'!L14,0)</f>
        <v>0</v>
      </c>
      <c r="AR13" s="21">
        <f>IF('MODULE 1.1 &amp; 1.2'!K14='CALC MODULE 1.1 &amp; 1.2'!$AR$4,'MODULE 1.1 &amp; 1.2'!L14,0)</f>
        <v>0</v>
      </c>
      <c r="AS13" s="21">
        <f>IF('MODULE 1.1 &amp; 1.2'!K14='CALC MODULE 1.1 &amp; 1.2'!$AS$4,'MODULE 1.1 &amp; 1.2'!L14,0)</f>
        <v>0</v>
      </c>
      <c r="AT13" s="34">
        <f>IF('MODULE 1.1 &amp; 1.2'!K14='CALC MODULE 1.1 &amp; 1.2'!$AT$4,'MODULE 1.1 &amp; 1.2'!L14,0)</f>
        <v>0</v>
      </c>
      <c r="AU13" s="14">
        <f>IF('MODULE 1.1 &amp; 1.2'!M14='CALC MODULE 1.1 &amp; 1.2'!$AU$4,'MODULE 1.1 &amp; 1.2'!N14,0)</f>
        <v>0</v>
      </c>
      <c r="AV13" s="15">
        <f>IF('MODULE 1.1 &amp; 1.2'!M14='CALC MODULE 1.1 &amp; 1.2'!$AV$4,'MODULE 1.1 &amp; 1.2'!N14,0)</f>
        <v>0</v>
      </c>
      <c r="AW13" s="15">
        <f>IF('MODULE 1.1 &amp; 1.2'!M14='CALC MODULE 1.1 &amp; 1.2'!$AW$4,'MODULE 1.1 &amp; 1.2'!N14,0)</f>
        <v>0</v>
      </c>
      <c r="AX13" s="15">
        <f>IF('MODULE 1.1 &amp; 1.2'!M14='CALC MODULE 1.1 &amp; 1.2'!$AX$4,'MODULE 1.1 &amp; 1.2'!N14,0)</f>
        <v>0</v>
      </c>
      <c r="AY13" s="15">
        <f>IF('MODULE 1.1 &amp; 1.2'!M14='CALC MODULE 1.1 &amp; 1.2'!$AY$4,'MODULE 1.1 &amp; 1.2'!N14,0)</f>
        <v>0</v>
      </c>
      <c r="AZ13" s="15">
        <f>IF('MODULE 1.1 &amp; 1.2'!M14='CALC MODULE 1.1 &amp; 1.2'!$AZ$4,'MODULE 1.1 &amp; 1.2'!N14,0)</f>
        <v>0</v>
      </c>
      <c r="BA13" s="15">
        <f>IF('MODULE 1.1 &amp; 1.2'!M14='CALC MODULE 1.1 &amp; 1.2'!$BA$4,'MODULE 1.1 &amp; 1.2'!N14,0)</f>
        <v>0</v>
      </c>
      <c r="BB13" s="15">
        <f>IF('MODULE 1.1 &amp; 1.2'!M14='CALC MODULE 1.1 &amp; 1.2'!$BB$4,'MODULE 1.1 &amp; 1.2'!N14,0)</f>
        <v>0</v>
      </c>
      <c r="BC13" s="16">
        <f>IF('MODULE 1.1 &amp; 1.2'!M14='CALC MODULE 1.1 &amp; 1.2'!$BC$4,'MODULE 1.1 &amp; 1.2'!N14,0)</f>
        <v>0</v>
      </c>
    </row>
    <row r="14" spans="1:55" x14ac:dyDescent="0.3">
      <c r="B14" s="189">
        <f>IF('MODULE 1.1 &amp; 1.2'!C15='CALC MODULE 1.1 &amp; 1.2'!B4, 'MODULE 1.1 &amp; 1.2'!D15,0)</f>
        <v>0</v>
      </c>
      <c r="C14" s="146">
        <f>IF('MODULE 1.1 &amp; 1.2'!C15='CALC MODULE 1.1 &amp; 1.2'!C4, 'MODULE 1.1 &amp; 1.2'!D15,0)</f>
        <v>0</v>
      </c>
      <c r="D14" s="146">
        <f>IF('MODULE 1.1 &amp; 1.2'!C15='CALC MODULE 1.1 &amp; 1.2'!D4, 'MODULE 1.1 &amp; 1.2'!D15,0)</f>
        <v>0</v>
      </c>
      <c r="E14" s="146">
        <f>IF('MODULE 1.1 &amp; 1.2'!C15='CALC MODULE 1.1 &amp; 1.2'!E4, 'MODULE 1.1 &amp; 1.2'!D15,0)</f>
        <v>0</v>
      </c>
      <c r="F14" s="146">
        <f>IF('MODULE 1.1 &amp; 1.2'!C15='CALC MODULE 1.1 &amp; 1.2'!F4, 'MODULE 1.1 &amp; 1.2'!D15,0)</f>
        <v>0</v>
      </c>
      <c r="G14" s="146">
        <f>IF('MODULE 1.1 &amp; 1.2'!C15='CALC MODULE 1.1 &amp; 1.2'!G4, 'MODULE 1.1 &amp; 1.2'!D15,0)</f>
        <v>0</v>
      </c>
      <c r="H14" s="146">
        <f>IF('MODULE 1.1 &amp; 1.2'!C15='CALC MODULE 1.1 &amp; 1.2'!H4, 'MODULE 1.1 &amp; 1.2'!D15,0)</f>
        <v>0</v>
      </c>
      <c r="I14" s="146">
        <f>IF('MODULE 1.1 &amp; 1.2'!C15='CALC MODULE 1.1 &amp; 1.2'!I4, 'MODULE 1.1 &amp; 1.2'!D15,0)</f>
        <v>0</v>
      </c>
      <c r="J14" s="190">
        <f>IF('MODULE 1.1 &amp; 1.2'!C15='CALC MODULE 1.1 &amp; 1.2'!J4, 'MODULE 1.1 &amp; 1.2'!D15,0)</f>
        <v>0</v>
      </c>
      <c r="K14" s="33">
        <f>IF('MODULE 1.1 &amp; 1.2'!E15='CALC MODULE 1.1 &amp; 1.2'!K4,'MODULE 1.1 &amp; 1.2'!F15,0)</f>
        <v>0</v>
      </c>
      <c r="L14" s="21">
        <f>IF('MODULE 1.1 &amp; 1.2'!E15='CALC MODULE 1.1 &amp; 1.2'!$L$4,'MODULE 1.1 &amp; 1.2'!F15,0)</f>
        <v>0</v>
      </c>
      <c r="M14" s="21">
        <f>IF('MODULE 1.1 &amp; 1.2'!E15='CALC MODULE 1.1 &amp; 1.2'!$M$4,'MODULE 1.1 &amp; 1.2'!F15,0)</f>
        <v>0</v>
      </c>
      <c r="N14" s="21">
        <f>IF('MODULE 1.1 &amp; 1.2'!E15='CALC MODULE 1.1 &amp; 1.2'!$N$4,'MODULE 1.1 &amp; 1.2'!F15,0)</f>
        <v>0</v>
      </c>
      <c r="O14" s="21">
        <f>IF('MODULE 1.1 &amp; 1.2'!E15='CALC MODULE 1.1 &amp; 1.2'!$O$4,'MODULE 1.1 &amp; 1.2'!F15,0)</f>
        <v>0</v>
      </c>
      <c r="P14" s="21">
        <f>IF('MODULE 1.1 &amp; 1.2'!E15='CALC MODULE 1.1 &amp; 1.2'!$P$4,'MODULE 1.1 &amp; 1.2'!F15,0)</f>
        <v>0</v>
      </c>
      <c r="Q14" s="21">
        <f>IF('MODULE 1.1 &amp; 1.2'!E15='CALC MODULE 1.1 &amp; 1.2'!$Q$4,'MODULE 1.1 &amp; 1.2'!F15,0)</f>
        <v>0</v>
      </c>
      <c r="R14" s="21">
        <f>IF('MODULE 1.1 &amp; 1.2'!E15='CALC MODULE 1.1 &amp; 1.2'!$R$4,'MODULE 1.1 &amp; 1.2'!F15,0)</f>
        <v>0</v>
      </c>
      <c r="S14" s="34">
        <f>IF('MODULE 1.1 &amp; 1.2'!E15='CALC MODULE 1.1 &amp; 1.2'!$S$4,'MODULE 1.1 &amp; 1.2'!F15,0)</f>
        <v>0</v>
      </c>
      <c r="T14" s="33">
        <f>IF('MODULE 1.1 &amp; 1.2'!G15='CALC MODULE 1.1 &amp; 1.2'!$T$4,'MODULE 1.1 &amp; 1.2'!H15,0)</f>
        <v>0</v>
      </c>
      <c r="U14" s="21">
        <f>IF('MODULE 1.1 &amp; 1.2'!G15='CALC MODULE 1.1 &amp; 1.2'!$U$4,'MODULE 1.1 &amp; 1.2'!H15,0)</f>
        <v>0</v>
      </c>
      <c r="V14" s="21">
        <f>IF('MODULE 1.1 &amp; 1.2'!G15='CALC MODULE 1.1 &amp; 1.2'!$V$4,'MODULE 1.1 &amp; 1.2'!H15,0)</f>
        <v>0</v>
      </c>
      <c r="W14" s="21">
        <f>IF('MODULE 1.1 &amp; 1.2'!G15='CALC MODULE 1.1 &amp; 1.2'!$W$4,'MODULE 1.1 &amp; 1.2'!H15,0)</f>
        <v>0</v>
      </c>
      <c r="X14" s="21">
        <f>IF('MODULE 1.1 &amp; 1.2'!G15='CALC MODULE 1.1 &amp; 1.2'!$X$4,'MODULE 1.1 &amp; 1.2'!H15,0)</f>
        <v>0</v>
      </c>
      <c r="Y14" s="21">
        <f>IF('MODULE 1.1 &amp; 1.2'!G15='CALC MODULE 1.1 &amp; 1.2'!$Y$4,'MODULE 1.1 &amp; 1.2'!H15,0)</f>
        <v>0</v>
      </c>
      <c r="Z14" s="21">
        <f>IF('MODULE 1.1 &amp; 1.2'!G15='CALC MODULE 1.1 &amp; 1.2'!$Z$4,'MODULE 1.1 &amp; 1.2'!H15,0)</f>
        <v>0</v>
      </c>
      <c r="AA14" s="21">
        <f>IF('MODULE 1.1 &amp; 1.2'!G15='CALC MODULE 1.1 &amp; 1.2'!$AA$4,'MODULE 1.1 &amp; 1.2'!H15,0)</f>
        <v>0</v>
      </c>
      <c r="AB14" s="34">
        <f>IF('MODULE 1.1 &amp; 1.2'!G15='CALC MODULE 1.1 &amp; 1.2'!$AB$4,'MODULE 1.1 &amp; 1.2'!H15,0)</f>
        <v>0</v>
      </c>
      <c r="AC14" s="33">
        <f>IF('MODULE 1.1 &amp; 1.2'!I15='CALC MODULE 1.1 &amp; 1.2'!$AC$4,'MODULE 1.1 &amp; 1.2'!J15,0)</f>
        <v>0</v>
      </c>
      <c r="AD14" s="21">
        <f>IF('MODULE 1.1 &amp; 1.2'!I15='CALC MODULE 1.1 &amp; 1.2'!$AD$4,'MODULE 1.1 &amp; 1.2'!J15,0)</f>
        <v>0</v>
      </c>
      <c r="AE14" s="21">
        <f>IF('MODULE 1.1 &amp; 1.2'!I15='CALC MODULE 1.1 &amp; 1.2'!$AE$4,'MODULE 1.1 &amp; 1.2'!J15,0)</f>
        <v>0</v>
      </c>
      <c r="AF14" s="21">
        <f>IF('MODULE 1.1 &amp; 1.2'!I15='CALC MODULE 1.1 &amp; 1.2'!$AF$4,'MODULE 1.1 &amp; 1.2'!J15,0)</f>
        <v>0</v>
      </c>
      <c r="AG14" s="21">
        <f>IF('MODULE 1.1 &amp; 1.2'!I15='CALC MODULE 1.1 &amp; 1.2'!$AG$4,'MODULE 1.1 &amp; 1.2'!J15,0)</f>
        <v>0</v>
      </c>
      <c r="AH14" s="21">
        <f>IF('MODULE 1.1 &amp; 1.2'!I15='CALC MODULE 1.1 &amp; 1.2'!$AH$4,'MODULE 1.1 &amp; 1.2'!J15,0)</f>
        <v>0</v>
      </c>
      <c r="AI14" s="21">
        <f>IF('MODULE 1.1 &amp; 1.2'!I15='CALC MODULE 1.1 &amp; 1.2'!$AI$4,'MODULE 1.1 &amp; 1.2'!J15,0)</f>
        <v>0</v>
      </c>
      <c r="AJ14" s="21">
        <f>IF('MODULE 1.1 &amp; 1.2'!I15='CALC MODULE 1.1 &amp; 1.2'!$AJ$4,'MODULE 1.1 &amp; 1.2'!J15,0)</f>
        <v>0</v>
      </c>
      <c r="AK14" s="34">
        <f>IF('MODULE 1.1 &amp; 1.2'!I15='CALC MODULE 1.1 &amp; 1.2'!$AK$4,'MODULE 1.1 &amp; 1.2'!J15,0)</f>
        <v>0</v>
      </c>
      <c r="AL14" s="33">
        <f>IF('MODULE 1.1 &amp; 1.2'!K15='CALC MODULE 1.1 &amp; 1.2'!$AL$4,'MODULE 1.1 &amp; 1.2'!L15,0)</f>
        <v>0</v>
      </c>
      <c r="AM14" s="21">
        <f>IF('MODULE 1.1 &amp; 1.2'!K15='CALC MODULE 1.1 &amp; 1.2'!$AM$4,'MODULE 1.1 &amp; 1.2'!L15,0)</f>
        <v>0</v>
      </c>
      <c r="AN14" s="21">
        <f>IF('MODULE 1.1 &amp; 1.2'!K15='CALC MODULE 1.1 &amp; 1.2'!$AN$4,'MODULE 1.1 &amp; 1.2'!L15,0)</f>
        <v>0</v>
      </c>
      <c r="AO14" s="21">
        <f>IF('MODULE 1.1 &amp; 1.2'!K15='CALC MODULE 1.1 &amp; 1.2'!$AO$4,'MODULE 1.1 &amp; 1.2'!L15,0)</f>
        <v>0</v>
      </c>
      <c r="AP14" s="21">
        <f>IF('MODULE 1.1 &amp; 1.2'!K15='CALC MODULE 1.1 &amp; 1.2'!$AP$4,'MODULE 1.1 &amp; 1.2'!L15,0)</f>
        <v>0</v>
      </c>
      <c r="AQ14" s="21">
        <f>IF('MODULE 1.1 &amp; 1.2'!K15='CALC MODULE 1.1 &amp; 1.2'!$AQ$4,'MODULE 1.1 &amp; 1.2'!L15,0)</f>
        <v>0</v>
      </c>
      <c r="AR14" s="21">
        <f>IF('MODULE 1.1 &amp; 1.2'!K15='CALC MODULE 1.1 &amp; 1.2'!$AR$4,'MODULE 1.1 &amp; 1.2'!L15,0)</f>
        <v>0</v>
      </c>
      <c r="AS14" s="21">
        <f>IF('MODULE 1.1 &amp; 1.2'!K15='CALC MODULE 1.1 &amp; 1.2'!$AS$4,'MODULE 1.1 &amp; 1.2'!L15,0)</f>
        <v>0</v>
      </c>
      <c r="AT14" s="34">
        <f>IF('MODULE 1.1 &amp; 1.2'!K15='CALC MODULE 1.1 &amp; 1.2'!$AT$4,'MODULE 1.1 &amp; 1.2'!L15,0)</f>
        <v>0</v>
      </c>
      <c r="AU14" s="33">
        <f>IF('MODULE 1.1 &amp; 1.2'!M15='CALC MODULE 1.1 &amp; 1.2'!$AU$4,'MODULE 1.1 &amp; 1.2'!N15,0)</f>
        <v>0</v>
      </c>
      <c r="AV14" s="21">
        <f>IF('MODULE 1.1 &amp; 1.2'!M15='CALC MODULE 1.1 &amp; 1.2'!$AV$4,'MODULE 1.1 &amp; 1.2'!N15,0)</f>
        <v>0</v>
      </c>
      <c r="AW14" s="21">
        <f>IF('MODULE 1.1 &amp; 1.2'!M15='CALC MODULE 1.1 &amp; 1.2'!$AW$4,'MODULE 1.1 &amp; 1.2'!N15,0)</f>
        <v>0</v>
      </c>
      <c r="AX14" s="21">
        <f>IF('MODULE 1.1 &amp; 1.2'!M15='CALC MODULE 1.1 &amp; 1.2'!$AX$4,'MODULE 1.1 &amp; 1.2'!N15,0)</f>
        <v>0</v>
      </c>
      <c r="AY14" s="21">
        <f>IF('MODULE 1.1 &amp; 1.2'!M15='CALC MODULE 1.1 &amp; 1.2'!$AY$4,'MODULE 1.1 &amp; 1.2'!N15,0)</f>
        <v>0</v>
      </c>
      <c r="AZ14" s="21">
        <f>IF('MODULE 1.1 &amp; 1.2'!M15='CALC MODULE 1.1 &amp; 1.2'!$AZ$4,'MODULE 1.1 &amp; 1.2'!N15,0)</f>
        <v>0</v>
      </c>
      <c r="BA14" s="21">
        <f>IF('MODULE 1.1 &amp; 1.2'!M15='CALC MODULE 1.1 &amp; 1.2'!$BA$4,'MODULE 1.1 &amp; 1.2'!N15,0)</f>
        <v>0</v>
      </c>
      <c r="BB14" s="21">
        <f>IF('MODULE 1.1 &amp; 1.2'!M15='CALC MODULE 1.1 &amp; 1.2'!$BB$4,'MODULE 1.1 &amp; 1.2'!N15,0)</f>
        <v>0</v>
      </c>
      <c r="BC14" s="34">
        <f>IF('MODULE 1.1 &amp; 1.2'!M15='CALC MODULE 1.1 &amp; 1.2'!$BC$4,'MODULE 1.1 &amp; 1.2'!N15,0)</f>
        <v>0</v>
      </c>
    </row>
    <row r="15" spans="1:55" x14ac:dyDescent="0.3">
      <c r="B15" s="189">
        <f>IF('MODULE 1.1 &amp; 1.2'!C16='CALC MODULE 1.1 &amp; 1.2'!B4, 'MODULE 1.1 &amp; 1.2'!D16,0)</f>
        <v>0</v>
      </c>
      <c r="C15" s="146">
        <f>IF('MODULE 1.1 &amp; 1.2'!C16='CALC MODULE 1.1 &amp; 1.2'!C4, 'MODULE 1.1 &amp; 1.2'!D16,0)</f>
        <v>0</v>
      </c>
      <c r="D15" s="146">
        <f>IF('MODULE 1.1 &amp; 1.2'!C16='CALC MODULE 1.1 &amp; 1.2'!D4, 'MODULE 1.1 &amp; 1.2'!D16,0)</f>
        <v>0</v>
      </c>
      <c r="E15" s="146">
        <f>IF('MODULE 1.1 &amp; 1.2'!C16='CALC MODULE 1.1 &amp; 1.2'!E4, 'MODULE 1.1 &amp; 1.2'!D16,0)</f>
        <v>0</v>
      </c>
      <c r="F15" s="146">
        <f>IF('MODULE 1.1 &amp; 1.2'!C16='CALC MODULE 1.1 &amp; 1.2'!F4, 'MODULE 1.1 &amp; 1.2'!D16,0)</f>
        <v>0</v>
      </c>
      <c r="G15" s="146">
        <f>IF('MODULE 1.1 &amp; 1.2'!C16='CALC MODULE 1.1 &amp; 1.2'!G4, 'MODULE 1.1 &amp; 1.2'!D16,0)</f>
        <v>0</v>
      </c>
      <c r="H15" s="146">
        <f>IF('MODULE 1.1 &amp; 1.2'!C16='CALC MODULE 1.1 &amp; 1.2'!H4, 'MODULE 1.1 &amp; 1.2'!D16,0)</f>
        <v>0</v>
      </c>
      <c r="I15" s="146">
        <f>IF('MODULE 1.1 &amp; 1.2'!C16='CALC MODULE 1.1 &amp; 1.2'!I4, 'MODULE 1.1 &amp; 1.2'!D16,0)</f>
        <v>0</v>
      </c>
      <c r="J15" s="190">
        <f>IF('MODULE 1.1 &amp; 1.2'!C16='CALC MODULE 1.1 &amp; 1.2'!J4, 'MODULE 1.1 &amp; 1.2'!D16,0)</f>
        <v>0</v>
      </c>
      <c r="K15" s="33">
        <f>IF('MODULE 1.1 &amp; 1.2'!E16='CALC MODULE 1.1 &amp; 1.2'!K4,'MODULE 1.1 &amp; 1.2'!F16,0)</f>
        <v>0</v>
      </c>
      <c r="L15" s="21">
        <f>IF('MODULE 1.1 &amp; 1.2'!E16='CALC MODULE 1.1 &amp; 1.2'!$L$4,'MODULE 1.1 &amp; 1.2'!F16,0)</f>
        <v>0</v>
      </c>
      <c r="M15" s="21">
        <f>IF('MODULE 1.1 &amp; 1.2'!E16='CALC MODULE 1.1 &amp; 1.2'!$M$4,'MODULE 1.1 &amp; 1.2'!F16,0)</f>
        <v>0</v>
      </c>
      <c r="N15" s="21">
        <f>IF('MODULE 1.1 &amp; 1.2'!E16='CALC MODULE 1.1 &amp; 1.2'!$N$4,'MODULE 1.1 &amp; 1.2'!F16,0)</f>
        <v>0</v>
      </c>
      <c r="O15" s="21">
        <f>IF('MODULE 1.1 &amp; 1.2'!E16='CALC MODULE 1.1 &amp; 1.2'!$O$4,'MODULE 1.1 &amp; 1.2'!F16,0)</f>
        <v>0</v>
      </c>
      <c r="P15" s="21">
        <f>IF('MODULE 1.1 &amp; 1.2'!E16='CALC MODULE 1.1 &amp; 1.2'!$P$4,'MODULE 1.1 &amp; 1.2'!F16,0)</f>
        <v>0</v>
      </c>
      <c r="Q15" s="21">
        <f>IF('MODULE 1.1 &amp; 1.2'!E16='CALC MODULE 1.1 &amp; 1.2'!$Q$4,'MODULE 1.1 &amp; 1.2'!F16,0)</f>
        <v>0</v>
      </c>
      <c r="R15" s="21">
        <f>IF('MODULE 1.1 &amp; 1.2'!E16='CALC MODULE 1.1 &amp; 1.2'!$R$4,'MODULE 1.1 &amp; 1.2'!F16,0)</f>
        <v>0</v>
      </c>
      <c r="S15" s="34">
        <f>IF('MODULE 1.1 &amp; 1.2'!E16='CALC MODULE 1.1 &amp; 1.2'!$S$4,'MODULE 1.1 &amp; 1.2'!F16,0)</f>
        <v>0</v>
      </c>
      <c r="T15" s="33">
        <f>IF('MODULE 1.1 &amp; 1.2'!G16='CALC MODULE 1.1 &amp; 1.2'!$T$4,'MODULE 1.1 &amp; 1.2'!H16,0)</f>
        <v>0</v>
      </c>
      <c r="U15" s="21">
        <f>IF('MODULE 1.1 &amp; 1.2'!G16='CALC MODULE 1.1 &amp; 1.2'!$U$4,'MODULE 1.1 &amp; 1.2'!H16,0)</f>
        <v>0</v>
      </c>
      <c r="V15" s="21">
        <f>IF('MODULE 1.1 &amp; 1.2'!G16='CALC MODULE 1.1 &amp; 1.2'!$V$4,'MODULE 1.1 &amp; 1.2'!H16,0)</f>
        <v>0</v>
      </c>
      <c r="W15" s="21">
        <f>IF('MODULE 1.1 &amp; 1.2'!G16='CALC MODULE 1.1 &amp; 1.2'!$W$4,'MODULE 1.1 &amp; 1.2'!H16,0)</f>
        <v>0</v>
      </c>
      <c r="X15" s="21">
        <f>IF('MODULE 1.1 &amp; 1.2'!G16='CALC MODULE 1.1 &amp; 1.2'!$X$4,'MODULE 1.1 &amp; 1.2'!H16,0)</f>
        <v>0</v>
      </c>
      <c r="Y15" s="21">
        <f>IF('MODULE 1.1 &amp; 1.2'!G16='CALC MODULE 1.1 &amp; 1.2'!$Y$4,'MODULE 1.1 &amp; 1.2'!H16,0)</f>
        <v>0</v>
      </c>
      <c r="Z15" s="21">
        <f>IF('MODULE 1.1 &amp; 1.2'!G16='CALC MODULE 1.1 &amp; 1.2'!$Z$4,'MODULE 1.1 &amp; 1.2'!H16,0)</f>
        <v>0</v>
      </c>
      <c r="AA15" s="21">
        <f>IF('MODULE 1.1 &amp; 1.2'!G16='CALC MODULE 1.1 &amp; 1.2'!$AA$4,'MODULE 1.1 &amp; 1.2'!H16,0)</f>
        <v>0</v>
      </c>
      <c r="AB15" s="34">
        <f>IF('MODULE 1.1 &amp; 1.2'!G16='CALC MODULE 1.1 &amp; 1.2'!$AB$4,'MODULE 1.1 &amp; 1.2'!H16,0)</f>
        <v>0</v>
      </c>
      <c r="AC15" s="33">
        <f>IF('MODULE 1.1 &amp; 1.2'!I16='CALC MODULE 1.1 &amp; 1.2'!$AC$4,'MODULE 1.1 &amp; 1.2'!J16,0)</f>
        <v>0</v>
      </c>
      <c r="AD15" s="21">
        <f>IF('MODULE 1.1 &amp; 1.2'!I16='CALC MODULE 1.1 &amp; 1.2'!$AD$4,'MODULE 1.1 &amp; 1.2'!J16,0)</f>
        <v>0</v>
      </c>
      <c r="AE15" s="21">
        <f>IF('MODULE 1.1 &amp; 1.2'!I16='CALC MODULE 1.1 &amp; 1.2'!$AE$4,'MODULE 1.1 &amp; 1.2'!J16,0)</f>
        <v>0</v>
      </c>
      <c r="AF15" s="21">
        <f>IF('MODULE 1.1 &amp; 1.2'!I16='CALC MODULE 1.1 &amp; 1.2'!$AF$4,'MODULE 1.1 &amp; 1.2'!J16,0)</f>
        <v>0</v>
      </c>
      <c r="AG15" s="21">
        <f>IF('MODULE 1.1 &amp; 1.2'!I16='CALC MODULE 1.1 &amp; 1.2'!$AG$4,'MODULE 1.1 &amp; 1.2'!J16,0)</f>
        <v>0</v>
      </c>
      <c r="AH15" s="21">
        <f>IF('MODULE 1.1 &amp; 1.2'!I16='CALC MODULE 1.1 &amp; 1.2'!$AH$4,'MODULE 1.1 &amp; 1.2'!J16,0)</f>
        <v>0</v>
      </c>
      <c r="AI15" s="21">
        <f>IF('MODULE 1.1 &amp; 1.2'!I16='CALC MODULE 1.1 &amp; 1.2'!$AI$4,'MODULE 1.1 &amp; 1.2'!J16,0)</f>
        <v>0</v>
      </c>
      <c r="AJ15" s="21">
        <f>IF('MODULE 1.1 &amp; 1.2'!I16='CALC MODULE 1.1 &amp; 1.2'!$AJ$4,'MODULE 1.1 &amp; 1.2'!J16,0)</f>
        <v>0</v>
      </c>
      <c r="AK15" s="34">
        <f>IF('MODULE 1.1 &amp; 1.2'!I16='CALC MODULE 1.1 &amp; 1.2'!$AK$4,'MODULE 1.1 &amp; 1.2'!J16,0)</f>
        <v>0</v>
      </c>
      <c r="AL15" s="33">
        <f>IF('MODULE 1.1 &amp; 1.2'!K16='CALC MODULE 1.1 &amp; 1.2'!$AL$4,'MODULE 1.1 &amp; 1.2'!L16,0)</f>
        <v>0</v>
      </c>
      <c r="AM15" s="21">
        <f>IF('MODULE 1.1 &amp; 1.2'!K16='CALC MODULE 1.1 &amp; 1.2'!$AM$4,'MODULE 1.1 &amp; 1.2'!L16,0)</f>
        <v>0</v>
      </c>
      <c r="AN15" s="21">
        <f>IF('MODULE 1.1 &amp; 1.2'!K16='CALC MODULE 1.1 &amp; 1.2'!$AN$4,'MODULE 1.1 &amp; 1.2'!L16,0)</f>
        <v>0</v>
      </c>
      <c r="AO15" s="21">
        <f>IF('MODULE 1.1 &amp; 1.2'!K16='CALC MODULE 1.1 &amp; 1.2'!$AO$4,'MODULE 1.1 &amp; 1.2'!L16,0)</f>
        <v>0</v>
      </c>
      <c r="AP15" s="21">
        <f>IF('MODULE 1.1 &amp; 1.2'!K16='CALC MODULE 1.1 &amp; 1.2'!$AP$4,'MODULE 1.1 &amp; 1.2'!L16,0)</f>
        <v>0</v>
      </c>
      <c r="AQ15" s="21">
        <f>IF('MODULE 1.1 &amp; 1.2'!K16='CALC MODULE 1.1 &amp; 1.2'!$AQ$4,'MODULE 1.1 &amp; 1.2'!L16,0)</f>
        <v>0</v>
      </c>
      <c r="AR15" s="21">
        <f>IF('MODULE 1.1 &amp; 1.2'!K16='CALC MODULE 1.1 &amp; 1.2'!$AR$4,'MODULE 1.1 &amp; 1.2'!L16,0)</f>
        <v>0</v>
      </c>
      <c r="AS15" s="21">
        <f>IF('MODULE 1.1 &amp; 1.2'!K16='CALC MODULE 1.1 &amp; 1.2'!$AS$4,'MODULE 1.1 &amp; 1.2'!L16,0)</f>
        <v>0</v>
      </c>
      <c r="AT15" s="34">
        <f>IF('MODULE 1.1 &amp; 1.2'!K16='CALC MODULE 1.1 &amp; 1.2'!$AT$4,'MODULE 1.1 &amp; 1.2'!L16,0)</f>
        <v>0</v>
      </c>
      <c r="AU15" s="33">
        <f>IF('MODULE 1.1 &amp; 1.2'!M16='CALC MODULE 1.1 &amp; 1.2'!$AU$4,'MODULE 1.1 &amp; 1.2'!N16,0)</f>
        <v>0</v>
      </c>
      <c r="AV15" s="21">
        <f>IF('MODULE 1.1 &amp; 1.2'!M16='CALC MODULE 1.1 &amp; 1.2'!$AV$4,'MODULE 1.1 &amp; 1.2'!N16,0)</f>
        <v>0</v>
      </c>
      <c r="AW15" s="21">
        <f>IF('MODULE 1.1 &amp; 1.2'!M16='CALC MODULE 1.1 &amp; 1.2'!$AW$4,'MODULE 1.1 &amp; 1.2'!N16,0)</f>
        <v>0</v>
      </c>
      <c r="AX15" s="21">
        <f>IF('MODULE 1.1 &amp; 1.2'!M16='CALC MODULE 1.1 &amp; 1.2'!$AX$4,'MODULE 1.1 &amp; 1.2'!N16,0)</f>
        <v>0</v>
      </c>
      <c r="AY15" s="21">
        <f>IF('MODULE 1.1 &amp; 1.2'!M16='CALC MODULE 1.1 &amp; 1.2'!$AY$4,'MODULE 1.1 &amp; 1.2'!N16,0)</f>
        <v>0</v>
      </c>
      <c r="AZ15" s="21">
        <f>IF('MODULE 1.1 &amp; 1.2'!M16='CALC MODULE 1.1 &amp; 1.2'!$AZ$4,'MODULE 1.1 &amp; 1.2'!N16,0)</f>
        <v>0</v>
      </c>
      <c r="BA15" s="21">
        <f>IF('MODULE 1.1 &amp; 1.2'!M16='CALC MODULE 1.1 &amp; 1.2'!$BA$4,'MODULE 1.1 &amp; 1.2'!N16,0)</f>
        <v>0</v>
      </c>
      <c r="BB15" s="21">
        <f>IF('MODULE 1.1 &amp; 1.2'!M16='CALC MODULE 1.1 &amp; 1.2'!$BB$4,'MODULE 1.1 &amp; 1.2'!N16,0)</f>
        <v>0</v>
      </c>
      <c r="BC15" s="34">
        <f>IF('MODULE 1.1 &amp; 1.2'!M16='CALC MODULE 1.1 &amp; 1.2'!$BC$4,'MODULE 1.1 &amp; 1.2'!N16,0)</f>
        <v>0</v>
      </c>
    </row>
    <row r="16" spans="1:55" s="18" customFormat="1" x14ac:dyDescent="0.3">
      <c r="B16" s="191">
        <f>IF('MODULE 1.1 &amp; 1.2'!C17='CALC MODULE 1.1 &amp; 1.2'!B4, 'MODULE 1.1 &amp; 1.2'!D17,0)</f>
        <v>0</v>
      </c>
      <c r="C16" s="184">
        <f>IF('MODULE 1.1 &amp; 1.2'!C17='CALC MODULE 1.1 &amp; 1.2'!C4, 'MODULE 1.1 &amp; 1.2'!D17,0)</f>
        <v>0</v>
      </c>
      <c r="D16" s="184">
        <f>IF('MODULE 1.1 &amp; 1.2'!C17='CALC MODULE 1.1 &amp; 1.2'!D4, 'MODULE 1.1 &amp; 1.2'!D17,0)</f>
        <v>0</v>
      </c>
      <c r="E16" s="184">
        <f>IF('MODULE 1.1 &amp; 1.2'!C17='CALC MODULE 1.1 &amp; 1.2'!E4, 'MODULE 1.1 &amp; 1.2'!D17,0)</f>
        <v>0</v>
      </c>
      <c r="F16" s="184">
        <f>IF('MODULE 1.1 &amp; 1.2'!C17='CALC MODULE 1.1 &amp; 1.2'!F4, 'MODULE 1.1 &amp; 1.2'!D17,0)</f>
        <v>0</v>
      </c>
      <c r="G16" s="184">
        <f>IF('MODULE 1.1 &amp; 1.2'!C17='CALC MODULE 1.1 &amp; 1.2'!G4, 'MODULE 1.1 &amp; 1.2'!D17,0)</f>
        <v>0</v>
      </c>
      <c r="H16" s="184">
        <f>IF('MODULE 1.1 &amp; 1.2'!C17='CALC MODULE 1.1 &amp; 1.2'!H4, 'MODULE 1.1 &amp; 1.2'!D17,0)</f>
        <v>0</v>
      </c>
      <c r="I16" s="184">
        <f>IF('MODULE 1.1 &amp; 1.2'!C17='CALC MODULE 1.1 &amp; 1.2'!I4, 'MODULE 1.1 &amp; 1.2'!D17,0)</f>
        <v>0</v>
      </c>
      <c r="J16" s="192">
        <f>IF('MODULE 1.1 &amp; 1.2'!C17='CALC MODULE 1.1 &amp; 1.2'!J4, 'MODULE 1.1 &amp; 1.2'!D17,0)</f>
        <v>0</v>
      </c>
      <c r="K16" s="17">
        <f>IF('MODULE 1.1 &amp; 1.2'!E17='CALC MODULE 1.1 &amp; 1.2'!K4,'MODULE 1.1 &amp; 1.2'!F17,0)</f>
        <v>0</v>
      </c>
      <c r="L16" s="18">
        <f>IF('MODULE 1.1 &amp; 1.2'!E17='CALC MODULE 1.1 &amp; 1.2'!$L$4,'MODULE 1.1 &amp; 1.2'!F17,0)</f>
        <v>0</v>
      </c>
      <c r="M16" s="18">
        <f>IF('MODULE 1.1 &amp; 1.2'!E17='CALC MODULE 1.1 &amp; 1.2'!$M$4,'MODULE 1.1 &amp; 1.2'!F17,0)</f>
        <v>0</v>
      </c>
      <c r="N16" s="18">
        <f>IF('MODULE 1.1 &amp; 1.2'!E17='CALC MODULE 1.1 &amp; 1.2'!$N$4,'MODULE 1.1 &amp; 1.2'!F17,0)</f>
        <v>0</v>
      </c>
      <c r="O16" s="18">
        <f>IF('MODULE 1.1 &amp; 1.2'!E17='CALC MODULE 1.1 &amp; 1.2'!$O$4,'MODULE 1.1 &amp; 1.2'!F17,0)</f>
        <v>0</v>
      </c>
      <c r="P16" s="18">
        <f>IF('MODULE 1.1 &amp; 1.2'!E17='CALC MODULE 1.1 &amp; 1.2'!$P$4,'MODULE 1.1 &amp; 1.2'!F17,0)</f>
        <v>0</v>
      </c>
      <c r="Q16" s="18">
        <f>IF('MODULE 1.1 &amp; 1.2'!E17='CALC MODULE 1.1 &amp; 1.2'!$Q$4,'MODULE 1.1 &amp; 1.2'!F17,0)</f>
        <v>0</v>
      </c>
      <c r="R16" s="18">
        <f>IF('MODULE 1.1 &amp; 1.2'!E17='CALC MODULE 1.1 &amp; 1.2'!$R$4,'MODULE 1.1 &amp; 1.2'!F17,0)</f>
        <v>0</v>
      </c>
      <c r="S16" s="19">
        <f>IF('MODULE 1.1 &amp; 1.2'!E17='CALC MODULE 1.1 &amp; 1.2'!$S$4,'MODULE 1.1 &amp; 1.2'!F17,0)</f>
        <v>0</v>
      </c>
      <c r="T16" s="17">
        <f>IF('MODULE 1.1 &amp; 1.2'!G17='CALC MODULE 1.1 &amp; 1.2'!$T$4,'MODULE 1.1 &amp; 1.2'!H17,0)</f>
        <v>0</v>
      </c>
      <c r="U16" s="18">
        <f>IF('MODULE 1.1 &amp; 1.2'!G17='CALC MODULE 1.1 &amp; 1.2'!$U$4,'MODULE 1.1 &amp; 1.2'!H17,0)</f>
        <v>0</v>
      </c>
      <c r="V16" s="18">
        <f>IF('MODULE 1.1 &amp; 1.2'!G17='CALC MODULE 1.1 &amp; 1.2'!$V$4,'MODULE 1.1 &amp; 1.2'!H17,0)</f>
        <v>0</v>
      </c>
      <c r="W16" s="18">
        <f>IF('MODULE 1.1 &amp; 1.2'!G17='CALC MODULE 1.1 &amp; 1.2'!$W$4,'MODULE 1.1 &amp; 1.2'!H17,0)</f>
        <v>0</v>
      </c>
      <c r="X16" s="18">
        <f>IF('MODULE 1.1 &amp; 1.2'!G17='CALC MODULE 1.1 &amp; 1.2'!$X$4,'MODULE 1.1 &amp; 1.2'!H17,0)</f>
        <v>0</v>
      </c>
      <c r="Y16" s="18">
        <f>IF('MODULE 1.1 &amp; 1.2'!G17='CALC MODULE 1.1 &amp; 1.2'!$Y$4,'MODULE 1.1 &amp; 1.2'!H17,0)</f>
        <v>0</v>
      </c>
      <c r="Z16" s="18">
        <f>IF('MODULE 1.1 &amp; 1.2'!G17='CALC MODULE 1.1 &amp; 1.2'!$Z$4,'MODULE 1.1 &amp; 1.2'!H17,0)</f>
        <v>0</v>
      </c>
      <c r="AA16" s="18">
        <f>IF('MODULE 1.1 &amp; 1.2'!G17='CALC MODULE 1.1 &amp; 1.2'!$AA$4,'MODULE 1.1 &amp; 1.2'!H17,0)</f>
        <v>0</v>
      </c>
      <c r="AB16" s="19">
        <f>IF('MODULE 1.1 &amp; 1.2'!G17='CALC MODULE 1.1 &amp; 1.2'!$AB$4,'MODULE 1.1 &amp; 1.2'!H17,0)</f>
        <v>0</v>
      </c>
      <c r="AC16" s="17">
        <f>IF('MODULE 1.1 &amp; 1.2'!I17='CALC MODULE 1.1 &amp; 1.2'!$AC$4,'MODULE 1.1 &amp; 1.2'!J17,0)</f>
        <v>0</v>
      </c>
      <c r="AD16" s="18">
        <f>IF('MODULE 1.1 &amp; 1.2'!I17='CALC MODULE 1.1 &amp; 1.2'!$AD$4,'MODULE 1.1 &amp; 1.2'!J17,0)</f>
        <v>0</v>
      </c>
      <c r="AE16" s="18">
        <f>IF('MODULE 1.1 &amp; 1.2'!I17='CALC MODULE 1.1 &amp; 1.2'!$AE$4,'MODULE 1.1 &amp; 1.2'!J17,0)</f>
        <v>0</v>
      </c>
      <c r="AF16" s="18">
        <f>IF('MODULE 1.1 &amp; 1.2'!I17='CALC MODULE 1.1 &amp; 1.2'!$AF$4,'MODULE 1.1 &amp; 1.2'!J17,0)</f>
        <v>0</v>
      </c>
      <c r="AG16" s="18">
        <f>IF('MODULE 1.1 &amp; 1.2'!I17='CALC MODULE 1.1 &amp; 1.2'!$AG$4,'MODULE 1.1 &amp; 1.2'!J17,0)</f>
        <v>0</v>
      </c>
      <c r="AH16" s="18">
        <f>IF('MODULE 1.1 &amp; 1.2'!I17='CALC MODULE 1.1 &amp; 1.2'!$AH$4,'MODULE 1.1 &amp; 1.2'!J17,0)</f>
        <v>0</v>
      </c>
      <c r="AI16" s="18">
        <f>IF('MODULE 1.1 &amp; 1.2'!I17='CALC MODULE 1.1 &amp; 1.2'!$AI$4,'MODULE 1.1 &amp; 1.2'!J17,0)</f>
        <v>0</v>
      </c>
      <c r="AJ16" s="18">
        <f>IF('MODULE 1.1 &amp; 1.2'!I17='CALC MODULE 1.1 &amp; 1.2'!$AJ$4,'MODULE 1.1 &amp; 1.2'!J17,0)</f>
        <v>0</v>
      </c>
      <c r="AK16" s="19">
        <f>IF('MODULE 1.1 &amp; 1.2'!I17='CALC MODULE 1.1 &amp; 1.2'!$AK$4,'MODULE 1.1 &amp; 1.2'!J17,0)</f>
        <v>0</v>
      </c>
      <c r="AL16" s="17">
        <f>IF('MODULE 1.1 &amp; 1.2'!K17='CALC MODULE 1.1 &amp; 1.2'!$AL$4,'MODULE 1.1 &amp; 1.2'!L17,0)</f>
        <v>0</v>
      </c>
      <c r="AM16" s="18">
        <f>IF('MODULE 1.1 &amp; 1.2'!K17='CALC MODULE 1.1 &amp; 1.2'!$AM$4,'MODULE 1.1 &amp; 1.2'!L17,0)</f>
        <v>0</v>
      </c>
      <c r="AN16" s="18">
        <f>IF('MODULE 1.1 &amp; 1.2'!K17='CALC MODULE 1.1 &amp; 1.2'!$AN$4,'MODULE 1.1 &amp; 1.2'!L17,0)</f>
        <v>0</v>
      </c>
      <c r="AO16" s="18">
        <f>IF('MODULE 1.1 &amp; 1.2'!K17='CALC MODULE 1.1 &amp; 1.2'!$AO$4,'MODULE 1.1 &amp; 1.2'!L17,0)</f>
        <v>0</v>
      </c>
      <c r="AP16" s="18">
        <f>IF('MODULE 1.1 &amp; 1.2'!K17='CALC MODULE 1.1 &amp; 1.2'!$AP$4,'MODULE 1.1 &amp; 1.2'!L17,0)</f>
        <v>0</v>
      </c>
      <c r="AQ16" s="18">
        <f>IF('MODULE 1.1 &amp; 1.2'!K17='CALC MODULE 1.1 &amp; 1.2'!$AQ$4,'MODULE 1.1 &amp; 1.2'!L17,0)</f>
        <v>0</v>
      </c>
      <c r="AR16" s="18">
        <f>IF('MODULE 1.1 &amp; 1.2'!K17='CALC MODULE 1.1 &amp; 1.2'!$AR$4,'MODULE 1.1 &amp; 1.2'!L17,0)</f>
        <v>0</v>
      </c>
      <c r="AS16" s="18">
        <f>IF('MODULE 1.1 &amp; 1.2'!K17='CALC MODULE 1.1 &amp; 1.2'!$AS$4,'MODULE 1.1 &amp; 1.2'!L17,0)</f>
        <v>0</v>
      </c>
      <c r="AT16" s="19">
        <f>IF('MODULE 1.1 &amp; 1.2'!K17='CALC MODULE 1.1 &amp; 1.2'!$AT$4,'MODULE 1.1 &amp; 1.2'!L17,0)</f>
        <v>0</v>
      </c>
      <c r="AU16" s="17">
        <f>IF('MODULE 1.1 &amp; 1.2'!M17='CALC MODULE 1.1 &amp; 1.2'!$AU$4,'MODULE 1.1 &amp; 1.2'!N17,0)</f>
        <v>0</v>
      </c>
      <c r="AV16" s="18">
        <f>IF('MODULE 1.1 &amp; 1.2'!M17='CALC MODULE 1.1 &amp; 1.2'!$AV$4,'MODULE 1.1 &amp; 1.2'!N17,0)</f>
        <v>0</v>
      </c>
      <c r="AW16" s="18">
        <f>IF('MODULE 1.1 &amp; 1.2'!M17='CALC MODULE 1.1 &amp; 1.2'!$AW$4,'MODULE 1.1 &amp; 1.2'!N17,0)</f>
        <v>0</v>
      </c>
      <c r="AX16" s="18">
        <f>IF('MODULE 1.1 &amp; 1.2'!M17='CALC MODULE 1.1 &amp; 1.2'!$AX$4,'MODULE 1.1 &amp; 1.2'!N17,0)</f>
        <v>0</v>
      </c>
      <c r="AY16" s="18">
        <f>IF('MODULE 1.1 &amp; 1.2'!M17='CALC MODULE 1.1 &amp; 1.2'!$AY$4,'MODULE 1.1 &amp; 1.2'!N17,0)</f>
        <v>0</v>
      </c>
      <c r="AZ16" s="18">
        <f>IF('MODULE 1.1 &amp; 1.2'!M17='CALC MODULE 1.1 &amp; 1.2'!$AZ$4,'MODULE 1.1 &amp; 1.2'!N17,0)</f>
        <v>0</v>
      </c>
      <c r="BA16" s="18">
        <f>IF('MODULE 1.1 &amp; 1.2'!M17='CALC MODULE 1.1 &amp; 1.2'!$BA$4,'MODULE 1.1 &amp; 1.2'!N17,0)</f>
        <v>0</v>
      </c>
      <c r="BB16" s="18">
        <f>IF('MODULE 1.1 &amp; 1.2'!M17='CALC MODULE 1.1 &amp; 1.2'!$BB$4,'MODULE 1.1 &amp; 1.2'!N17,0)</f>
        <v>0</v>
      </c>
      <c r="BC16" s="19">
        <f>IF('MODULE 1.1 &amp; 1.2'!M17='CALC MODULE 1.1 &amp; 1.2'!$BC$4,'MODULE 1.1 &amp; 1.2'!N17,0)</f>
        <v>0</v>
      </c>
    </row>
    <row r="17" spans="1:55" s="15" customFormat="1" x14ac:dyDescent="0.3">
      <c r="A17" s="15">
        <f>'BASIC DATA'!B15</f>
        <v>0</v>
      </c>
      <c r="B17" s="193">
        <f>IF('MODULE 1.1 &amp; 1.2'!C18='CALC MODULE 1.1 &amp; 1.2'!B4, 'MODULE 1.1 &amp; 1.2'!D18,0)</f>
        <v>0</v>
      </c>
      <c r="C17" s="185">
        <f>IF('MODULE 1.1 &amp; 1.2'!C18='CALC MODULE 1.1 &amp; 1.2'!C4, 'MODULE 1.1 &amp; 1.2'!D18,0)</f>
        <v>0</v>
      </c>
      <c r="D17" s="185">
        <f>IF('MODULE 1.1 &amp; 1.2'!C18='CALC MODULE 1.1 &amp; 1.2'!D4, 'MODULE 1.1 &amp; 1.2'!D18,0)</f>
        <v>0</v>
      </c>
      <c r="E17" s="185">
        <f>IF('MODULE 1.1 &amp; 1.2'!C18='CALC MODULE 1.1 &amp; 1.2'!E4, 'MODULE 1.1 &amp; 1.2'!D18,0)</f>
        <v>0</v>
      </c>
      <c r="F17" s="185">
        <f>IF('MODULE 1.1 &amp; 1.2'!C18='CALC MODULE 1.1 &amp; 1.2'!F4, 'MODULE 1.1 &amp; 1.2'!D18,0)</f>
        <v>0</v>
      </c>
      <c r="G17" s="185">
        <f>IF('MODULE 1.1 &amp; 1.2'!C18='CALC MODULE 1.1 &amp; 1.2'!G4, 'MODULE 1.1 &amp; 1.2'!D18,0)</f>
        <v>0</v>
      </c>
      <c r="H17" s="185">
        <f>IF('MODULE 1.1 &amp; 1.2'!C18='CALC MODULE 1.1 &amp; 1.2'!H4, 'MODULE 1.1 &amp; 1.2'!D18,0)</f>
        <v>0</v>
      </c>
      <c r="I17" s="185">
        <f>IF('MODULE 1.1 &amp; 1.2'!C18='CALC MODULE 1.1 &amp; 1.2'!I4, 'MODULE 1.1 &amp; 1.2'!D18,0)</f>
        <v>0</v>
      </c>
      <c r="J17" s="194">
        <f>IF('MODULE 1.1 &amp; 1.2'!C18='CALC MODULE 1.1 &amp; 1.2'!J4, 'MODULE 1.1 &amp; 1.2'!D18,0)</f>
        <v>0</v>
      </c>
      <c r="K17" s="14">
        <f>IF('MODULE 1.1 &amp; 1.2'!E18='CALC MODULE 1.1 &amp; 1.2'!K4,'MODULE 1.1 &amp; 1.2'!F18,0)</f>
        <v>0</v>
      </c>
      <c r="L17" s="15">
        <f>IF('MODULE 1.1 &amp; 1.2'!E18='CALC MODULE 1.1 &amp; 1.2'!$L$4,'MODULE 1.1 &amp; 1.2'!F18,0)</f>
        <v>0</v>
      </c>
      <c r="M17" s="15">
        <f>IF('MODULE 1.1 &amp; 1.2'!E18='CALC MODULE 1.1 &amp; 1.2'!$M$4,'MODULE 1.1 &amp; 1.2'!F18,0)</f>
        <v>0</v>
      </c>
      <c r="N17" s="15">
        <f>IF('MODULE 1.1 &amp; 1.2'!E18='CALC MODULE 1.1 &amp; 1.2'!$N$4,'MODULE 1.1 &amp; 1.2'!F18,0)</f>
        <v>0</v>
      </c>
      <c r="O17" s="15">
        <f>IF('MODULE 1.1 &amp; 1.2'!E18='CALC MODULE 1.1 &amp; 1.2'!$O$4,'MODULE 1.1 &amp; 1.2'!F18,0)</f>
        <v>0</v>
      </c>
      <c r="P17" s="15">
        <f>IF('MODULE 1.1 &amp; 1.2'!E18='CALC MODULE 1.1 &amp; 1.2'!$P$4,'MODULE 1.1 &amp; 1.2'!F18,0)</f>
        <v>0</v>
      </c>
      <c r="Q17" s="15">
        <f>IF('MODULE 1.1 &amp; 1.2'!E18='CALC MODULE 1.1 &amp; 1.2'!$Q$4,'MODULE 1.1 &amp; 1.2'!F18,0)</f>
        <v>0</v>
      </c>
      <c r="R17" s="15">
        <f>IF('MODULE 1.1 &amp; 1.2'!E18='CALC MODULE 1.1 &amp; 1.2'!$R$4,'MODULE 1.1 &amp; 1.2'!F18,0)</f>
        <v>0</v>
      </c>
      <c r="S17" s="16">
        <f>IF('MODULE 1.1 &amp; 1.2'!E18='CALC MODULE 1.1 &amp; 1.2'!$S$4,'MODULE 1.1 &amp; 1.2'!F18,0)</f>
        <v>0</v>
      </c>
      <c r="T17" s="14">
        <f>IF('MODULE 1.1 &amp; 1.2'!G18='CALC MODULE 1.1 &amp; 1.2'!$T$4,'MODULE 1.1 &amp; 1.2'!H18,0)</f>
        <v>0</v>
      </c>
      <c r="U17" s="15">
        <f>IF('MODULE 1.1 &amp; 1.2'!G18='CALC MODULE 1.1 &amp; 1.2'!$U$4,'MODULE 1.1 &amp; 1.2'!H18,0)</f>
        <v>0</v>
      </c>
      <c r="V17" s="15">
        <f>IF('MODULE 1.1 &amp; 1.2'!G18='CALC MODULE 1.1 &amp; 1.2'!$V$4,'MODULE 1.1 &amp; 1.2'!H18,0)</f>
        <v>0</v>
      </c>
      <c r="W17" s="15">
        <f>IF('MODULE 1.1 &amp; 1.2'!G18='CALC MODULE 1.1 &amp; 1.2'!$W$4,'MODULE 1.1 &amp; 1.2'!H18,0)</f>
        <v>0</v>
      </c>
      <c r="X17" s="15">
        <f>IF('MODULE 1.1 &amp; 1.2'!G18='CALC MODULE 1.1 &amp; 1.2'!$X$4,'MODULE 1.1 &amp; 1.2'!H18,0)</f>
        <v>0</v>
      </c>
      <c r="Y17" s="15">
        <f>IF('MODULE 1.1 &amp; 1.2'!G18='CALC MODULE 1.1 &amp; 1.2'!$Y$4,'MODULE 1.1 &amp; 1.2'!H18,0)</f>
        <v>0</v>
      </c>
      <c r="Z17" s="15">
        <f>IF('MODULE 1.1 &amp; 1.2'!G18='CALC MODULE 1.1 &amp; 1.2'!$Z$4,'MODULE 1.1 &amp; 1.2'!H18,0)</f>
        <v>0</v>
      </c>
      <c r="AA17" s="15">
        <f>IF('MODULE 1.1 &amp; 1.2'!G18='CALC MODULE 1.1 &amp; 1.2'!$AA$4,'MODULE 1.1 &amp; 1.2'!H18,0)</f>
        <v>0</v>
      </c>
      <c r="AB17" s="16">
        <f>IF('MODULE 1.1 &amp; 1.2'!G18='CALC MODULE 1.1 &amp; 1.2'!$AB$4,'MODULE 1.1 &amp; 1.2'!H18,0)</f>
        <v>0</v>
      </c>
      <c r="AC17" s="14">
        <f>IF('MODULE 1.1 &amp; 1.2'!I18='CALC MODULE 1.1 &amp; 1.2'!$AC$4,'MODULE 1.1 &amp; 1.2'!J18,0)</f>
        <v>0</v>
      </c>
      <c r="AD17" s="15">
        <f>IF('MODULE 1.1 &amp; 1.2'!I18='CALC MODULE 1.1 &amp; 1.2'!$AD$4,'MODULE 1.1 &amp; 1.2'!J18,0)</f>
        <v>0</v>
      </c>
      <c r="AE17" s="15">
        <f>IF('MODULE 1.1 &amp; 1.2'!I18='CALC MODULE 1.1 &amp; 1.2'!$AE$4,'MODULE 1.1 &amp; 1.2'!J18,0)</f>
        <v>0</v>
      </c>
      <c r="AF17" s="15">
        <f>IF('MODULE 1.1 &amp; 1.2'!I18='CALC MODULE 1.1 &amp; 1.2'!$AF$4,'MODULE 1.1 &amp; 1.2'!J18,0)</f>
        <v>0</v>
      </c>
      <c r="AG17" s="15">
        <f>IF('MODULE 1.1 &amp; 1.2'!I18='CALC MODULE 1.1 &amp; 1.2'!$AG$4,'MODULE 1.1 &amp; 1.2'!J18,0)</f>
        <v>0</v>
      </c>
      <c r="AH17" s="15">
        <f>IF('MODULE 1.1 &amp; 1.2'!I18='CALC MODULE 1.1 &amp; 1.2'!$AH$4,'MODULE 1.1 &amp; 1.2'!J18,0)</f>
        <v>0</v>
      </c>
      <c r="AI17" s="15">
        <f>IF('MODULE 1.1 &amp; 1.2'!I18='CALC MODULE 1.1 &amp; 1.2'!$AI$4,'MODULE 1.1 &amp; 1.2'!J18,0)</f>
        <v>0</v>
      </c>
      <c r="AJ17" s="15">
        <f>IF('MODULE 1.1 &amp; 1.2'!I18='CALC MODULE 1.1 &amp; 1.2'!$AJ$4,'MODULE 1.1 &amp; 1.2'!J18,0)</f>
        <v>0</v>
      </c>
      <c r="AK17" s="16">
        <f>IF('MODULE 1.1 &amp; 1.2'!I18='CALC MODULE 1.1 &amp; 1.2'!$AK$4,'MODULE 1.1 &amp; 1.2'!J18,0)</f>
        <v>0</v>
      </c>
      <c r="AL17" s="14">
        <f>IF('MODULE 1.1 &amp; 1.2'!K18='CALC MODULE 1.1 &amp; 1.2'!$AL$4,'MODULE 1.1 &amp; 1.2'!L18,0)</f>
        <v>0</v>
      </c>
      <c r="AM17" s="21">
        <f>IF('MODULE 1.1 &amp; 1.2'!K18='CALC MODULE 1.1 &amp; 1.2'!$AM$4,'MODULE 1.1 &amp; 1.2'!L18,0)</f>
        <v>0</v>
      </c>
      <c r="AN17" s="21">
        <f>IF('MODULE 1.1 &amp; 1.2'!K18='CALC MODULE 1.1 &amp; 1.2'!$AN$4,'MODULE 1.1 &amp; 1.2'!L18,0)</f>
        <v>0</v>
      </c>
      <c r="AO17" s="21">
        <f>IF('MODULE 1.1 &amp; 1.2'!K18='CALC MODULE 1.1 &amp; 1.2'!$AO$4,'MODULE 1.1 &amp; 1.2'!L18,0)</f>
        <v>0</v>
      </c>
      <c r="AP17" s="21">
        <f>IF('MODULE 1.1 &amp; 1.2'!K18='CALC MODULE 1.1 &amp; 1.2'!$AP$4,'MODULE 1.1 &amp; 1.2'!L18,0)</f>
        <v>0</v>
      </c>
      <c r="AQ17" s="21">
        <f>IF('MODULE 1.1 &amp; 1.2'!K18='CALC MODULE 1.1 &amp; 1.2'!$AQ$4,'MODULE 1.1 &amp; 1.2'!L18,0)</f>
        <v>0</v>
      </c>
      <c r="AR17" s="21">
        <f>IF('MODULE 1.1 &amp; 1.2'!K18='CALC MODULE 1.1 &amp; 1.2'!$AR$4,'MODULE 1.1 &amp; 1.2'!L18,0)</f>
        <v>0</v>
      </c>
      <c r="AS17" s="21">
        <f>IF('MODULE 1.1 &amp; 1.2'!K18='CALC MODULE 1.1 &amp; 1.2'!$AS$4,'MODULE 1.1 &amp; 1.2'!L18,0)</f>
        <v>0</v>
      </c>
      <c r="AT17" s="34">
        <f>IF('MODULE 1.1 &amp; 1.2'!K18='CALC MODULE 1.1 &amp; 1.2'!$AT$4,'MODULE 1.1 &amp; 1.2'!L18,0)</f>
        <v>0</v>
      </c>
      <c r="AU17" s="14">
        <f>IF('MODULE 1.1 &amp; 1.2'!M18='CALC MODULE 1.1 &amp; 1.2'!$AU$4,'MODULE 1.1 &amp; 1.2'!N18,0)</f>
        <v>0</v>
      </c>
      <c r="AV17" s="15">
        <f>IF('MODULE 1.1 &amp; 1.2'!M18='CALC MODULE 1.1 &amp; 1.2'!$AV$4,'MODULE 1.1 &amp; 1.2'!N18,0)</f>
        <v>0</v>
      </c>
      <c r="AW17" s="15">
        <f>IF('MODULE 1.1 &amp; 1.2'!M18='CALC MODULE 1.1 &amp; 1.2'!$AW$4,'MODULE 1.1 &amp; 1.2'!N18,0)</f>
        <v>0</v>
      </c>
      <c r="AX17" s="15">
        <f>IF('MODULE 1.1 &amp; 1.2'!M18='CALC MODULE 1.1 &amp; 1.2'!$AX$4,'MODULE 1.1 &amp; 1.2'!N18,0)</f>
        <v>0</v>
      </c>
      <c r="AY17" s="15">
        <f>IF('MODULE 1.1 &amp; 1.2'!M18='CALC MODULE 1.1 &amp; 1.2'!$AY$4,'MODULE 1.1 &amp; 1.2'!N18,0)</f>
        <v>0</v>
      </c>
      <c r="AZ17" s="15">
        <f>IF('MODULE 1.1 &amp; 1.2'!M18='CALC MODULE 1.1 &amp; 1.2'!$AZ$4,'MODULE 1.1 &amp; 1.2'!N18,0)</f>
        <v>0</v>
      </c>
      <c r="BA17" s="15">
        <f>IF('MODULE 1.1 &amp; 1.2'!M18='CALC MODULE 1.1 &amp; 1.2'!$BA$4,'MODULE 1.1 &amp; 1.2'!N18,0)</f>
        <v>0</v>
      </c>
      <c r="BB17" s="15">
        <f>IF('MODULE 1.1 &amp; 1.2'!M18='CALC MODULE 1.1 &amp; 1.2'!$BB$4,'MODULE 1.1 &amp; 1.2'!N18,0)</f>
        <v>0</v>
      </c>
      <c r="BC17" s="16">
        <f>IF('MODULE 1.1 &amp; 1.2'!M18='CALC MODULE 1.1 &amp; 1.2'!$BC$4,'MODULE 1.1 &amp; 1.2'!N18,0)</f>
        <v>0</v>
      </c>
    </row>
    <row r="18" spans="1:55" x14ac:dyDescent="0.3">
      <c r="B18" s="189">
        <f>IF('MODULE 1.1 &amp; 1.2'!C19='CALC MODULE 1.1 &amp; 1.2'!B4, 'MODULE 1.1 &amp; 1.2'!D19,0)</f>
        <v>0</v>
      </c>
      <c r="C18" s="146">
        <f>IF('MODULE 1.1 &amp; 1.2'!C19='CALC MODULE 1.1 &amp; 1.2'!C4, 'MODULE 1.1 &amp; 1.2'!D19,0)</f>
        <v>0</v>
      </c>
      <c r="D18" s="146">
        <f>IF('MODULE 1.1 &amp; 1.2'!C19='CALC MODULE 1.1 &amp; 1.2'!D4, 'MODULE 1.1 &amp; 1.2'!D19,0)</f>
        <v>0</v>
      </c>
      <c r="E18" s="146">
        <f>IF('MODULE 1.1 &amp; 1.2'!C19='CALC MODULE 1.1 &amp; 1.2'!E4, 'MODULE 1.1 &amp; 1.2'!D19,0)</f>
        <v>0</v>
      </c>
      <c r="F18" s="146">
        <f>IF('MODULE 1.1 &amp; 1.2'!C19='CALC MODULE 1.1 &amp; 1.2'!F4, 'MODULE 1.1 &amp; 1.2'!D19,0)</f>
        <v>0</v>
      </c>
      <c r="G18" s="146">
        <f>IF('MODULE 1.1 &amp; 1.2'!C19='CALC MODULE 1.1 &amp; 1.2'!G4, 'MODULE 1.1 &amp; 1.2'!D19,0)</f>
        <v>0</v>
      </c>
      <c r="H18" s="146">
        <f>IF('MODULE 1.1 &amp; 1.2'!C19='CALC MODULE 1.1 &amp; 1.2'!H4, 'MODULE 1.1 &amp; 1.2'!D19,0)</f>
        <v>0</v>
      </c>
      <c r="I18" s="146">
        <f>IF('MODULE 1.1 &amp; 1.2'!C19='CALC MODULE 1.1 &amp; 1.2'!I4, 'MODULE 1.1 &amp; 1.2'!D19,0)</f>
        <v>0</v>
      </c>
      <c r="J18" s="190">
        <f>IF('MODULE 1.1 &amp; 1.2'!C19='CALC MODULE 1.1 &amp; 1.2'!J4, 'MODULE 1.1 &amp; 1.2'!D19,0)</f>
        <v>0</v>
      </c>
      <c r="K18" s="33">
        <f>IF('MODULE 1.1 &amp; 1.2'!E19='CALC MODULE 1.1 &amp; 1.2'!K4,'MODULE 1.1 &amp; 1.2'!F19,0)</f>
        <v>0</v>
      </c>
      <c r="L18" s="21">
        <f>IF('MODULE 1.1 &amp; 1.2'!E19='CALC MODULE 1.1 &amp; 1.2'!$L$4,'MODULE 1.1 &amp; 1.2'!F19,0)</f>
        <v>0</v>
      </c>
      <c r="M18" s="21">
        <f>IF('MODULE 1.1 &amp; 1.2'!E19='CALC MODULE 1.1 &amp; 1.2'!$M$4,'MODULE 1.1 &amp; 1.2'!F19,0)</f>
        <v>0</v>
      </c>
      <c r="N18" s="21">
        <f>IF('MODULE 1.1 &amp; 1.2'!E19='CALC MODULE 1.1 &amp; 1.2'!$N$4,'MODULE 1.1 &amp; 1.2'!F19,0)</f>
        <v>0</v>
      </c>
      <c r="O18" s="21">
        <f>IF('MODULE 1.1 &amp; 1.2'!E19='CALC MODULE 1.1 &amp; 1.2'!$O$4,'MODULE 1.1 &amp; 1.2'!F19,0)</f>
        <v>0</v>
      </c>
      <c r="P18" s="21">
        <f>IF('MODULE 1.1 &amp; 1.2'!E19='CALC MODULE 1.1 &amp; 1.2'!$P$4,'MODULE 1.1 &amp; 1.2'!F19,0)</f>
        <v>0</v>
      </c>
      <c r="Q18" s="21">
        <f>IF('MODULE 1.1 &amp; 1.2'!E19='CALC MODULE 1.1 &amp; 1.2'!$Q$4,'MODULE 1.1 &amp; 1.2'!F19,0)</f>
        <v>0</v>
      </c>
      <c r="R18" s="21">
        <f>IF('MODULE 1.1 &amp; 1.2'!E19='CALC MODULE 1.1 &amp; 1.2'!$R$4,'MODULE 1.1 &amp; 1.2'!F19,0)</f>
        <v>0</v>
      </c>
      <c r="S18" s="34">
        <f>IF('MODULE 1.1 &amp; 1.2'!E19='CALC MODULE 1.1 &amp; 1.2'!$S$4,'MODULE 1.1 &amp; 1.2'!F19,0)</f>
        <v>0</v>
      </c>
      <c r="T18" s="33">
        <f>IF('MODULE 1.1 &amp; 1.2'!G19='CALC MODULE 1.1 &amp; 1.2'!$T$4,'MODULE 1.1 &amp; 1.2'!H19,0)</f>
        <v>0</v>
      </c>
      <c r="U18" s="21">
        <f>IF('MODULE 1.1 &amp; 1.2'!G19='CALC MODULE 1.1 &amp; 1.2'!$U$4,'MODULE 1.1 &amp; 1.2'!H19,0)</f>
        <v>0</v>
      </c>
      <c r="V18" s="21">
        <f>IF('MODULE 1.1 &amp; 1.2'!G19='CALC MODULE 1.1 &amp; 1.2'!$V$4,'MODULE 1.1 &amp; 1.2'!H19,0)</f>
        <v>0</v>
      </c>
      <c r="W18" s="21">
        <f>IF('MODULE 1.1 &amp; 1.2'!G19='CALC MODULE 1.1 &amp; 1.2'!$W$4,'MODULE 1.1 &amp; 1.2'!H19,0)</f>
        <v>0</v>
      </c>
      <c r="X18" s="21">
        <f>IF('MODULE 1.1 &amp; 1.2'!G19='CALC MODULE 1.1 &amp; 1.2'!$X$4,'MODULE 1.1 &amp; 1.2'!H19,0)</f>
        <v>0</v>
      </c>
      <c r="Y18" s="21">
        <f>IF('MODULE 1.1 &amp; 1.2'!G19='CALC MODULE 1.1 &amp; 1.2'!$Y$4,'MODULE 1.1 &amp; 1.2'!H19,0)</f>
        <v>0</v>
      </c>
      <c r="Z18" s="21">
        <f>IF('MODULE 1.1 &amp; 1.2'!G19='CALC MODULE 1.1 &amp; 1.2'!$Z$4,'MODULE 1.1 &amp; 1.2'!H19,0)</f>
        <v>0</v>
      </c>
      <c r="AA18" s="21">
        <f>IF('MODULE 1.1 &amp; 1.2'!G19='CALC MODULE 1.1 &amp; 1.2'!$AA$4,'MODULE 1.1 &amp; 1.2'!H19,0)</f>
        <v>0</v>
      </c>
      <c r="AB18" s="34">
        <f>IF('MODULE 1.1 &amp; 1.2'!G19='CALC MODULE 1.1 &amp; 1.2'!$AB$4,'MODULE 1.1 &amp; 1.2'!H19,0)</f>
        <v>0</v>
      </c>
      <c r="AC18" s="33">
        <f>IF('MODULE 1.1 &amp; 1.2'!I19='CALC MODULE 1.1 &amp; 1.2'!$AC$4,'MODULE 1.1 &amp; 1.2'!J19,0)</f>
        <v>0</v>
      </c>
      <c r="AD18" s="21">
        <f>IF('MODULE 1.1 &amp; 1.2'!I19='CALC MODULE 1.1 &amp; 1.2'!$AD$4,'MODULE 1.1 &amp; 1.2'!J19,0)</f>
        <v>0</v>
      </c>
      <c r="AE18" s="21">
        <f>IF('MODULE 1.1 &amp; 1.2'!I19='CALC MODULE 1.1 &amp; 1.2'!$AE$4,'MODULE 1.1 &amp; 1.2'!J19,0)</f>
        <v>0</v>
      </c>
      <c r="AF18" s="21">
        <f>IF('MODULE 1.1 &amp; 1.2'!I19='CALC MODULE 1.1 &amp; 1.2'!$AF$4,'MODULE 1.1 &amp; 1.2'!J19,0)</f>
        <v>0</v>
      </c>
      <c r="AG18" s="21">
        <f>IF('MODULE 1.1 &amp; 1.2'!I19='CALC MODULE 1.1 &amp; 1.2'!$AG$4,'MODULE 1.1 &amp; 1.2'!J19,0)</f>
        <v>0</v>
      </c>
      <c r="AH18" s="21">
        <f>IF('MODULE 1.1 &amp; 1.2'!I19='CALC MODULE 1.1 &amp; 1.2'!$AH$4,'MODULE 1.1 &amp; 1.2'!J19,0)</f>
        <v>0</v>
      </c>
      <c r="AI18" s="21">
        <f>IF('MODULE 1.1 &amp; 1.2'!I19='CALC MODULE 1.1 &amp; 1.2'!$AI$4,'MODULE 1.1 &amp; 1.2'!J19,0)</f>
        <v>0</v>
      </c>
      <c r="AJ18" s="21">
        <f>IF('MODULE 1.1 &amp; 1.2'!I19='CALC MODULE 1.1 &amp; 1.2'!$AJ$4,'MODULE 1.1 &amp; 1.2'!J19,0)</f>
        <v>0</v>
      </c>
      <c r="AK18" s="34">
        <f>IF('MODULE 1.1 &amp; 1.2'!I19='CALC MODULE 1.1 &amp; 1.2'!$AK$4,'MODULE 1.1 &amp; 1.2'!J19,0)</f>
        <v>0</v>
      </c>
      <c r="AL18" s="33">
        <f>IF('MODULE 1.1 &amp; 1.2'!K19='CALC MODULE 1.1 &amp; 1.2'!$AL$4,'MODULE 1.1 &amp; 1.2'!L19,0)</f>
        <v>0</v>
      </c>
      <c r="AM18" s="21">
        <f>IF('MODULE 1.1 &amp; 1.2'!K19='CALC MODULE 1.1 &amp; 1.2'!$AM$4,'MODULE 1.1 &amp; 1.2'!L19,0)</f>
        <v>0</v>
      </c>
      <c r="AN18" s="21">
        <f>IF('MODULE 1.1 &amp; 1.2'!K19='CALC MODULE 1.1 &amp; 1.2'!$AN$4,'MODULE 1.1 &amp; 1.2'!L19,0)</f>
        <v>0</v>
      </c>
      <c r="AO18" s="21">
        <f>IF('MODULE 1.1 &amp; 1.2'!K19='CALC MODULE 1.1 &amp; 1.2'!$AO$4,'MODULE 1.1 &amp; 1.2'!L19,0)</f>
        <v>0</v>
      </c>
      <c r="AP18" s="21">
        <f>IF('MODULE 1.1 &amp; 1.2'!K19='CALC MODULE 1.1 &amp; 1.2'!$AP$4,'MODULE 1.1 &amp; 1.2'!L19,0)</f>
        <v>0</v>
      </c>
      <c r="AQ18" s="21">
        <f>IF('MODULE 1.1 &amp; 1.2'!K19='CALC MODULE 1.1 &amp; 1.2'!$AQ$4,'MODULE 1.1 &amp; 1.2'!L19,0)</f>
        <v>0</v>
      </c>
      <c r="AR18" s="21">
        <f>IF('MODULE 1.1 &amp; 1.2'!K19='CALC MODULE 1.1 &amp; 1.2'!$AR$4,'MODULE 1.1 &amp; 1.2'!L19,0)</f>
        <v>0</v>
      </c>
      <c r="AS18" s="21">
        <f>IF('MODULE 1.1 &amp; 1.2'!K19='CALC MODULE 1.1 &amp; 1.2'!$AS$4,'MODULE 1.1 &amp; 1.2'!L19,0)</f>
        <v>0</v>
      </c>
      <c r="AT18" s="34">
        <f>IF('MODULE 1.1 &amp; 1.2'!K19='CALC MODULE 1.1 &amp; 1.2'!$AT$4,'MODULE 1.1 &amp; 1.2'!L19,0)</f>
        <v>0</v>
      </c>
      <c r="AU18" s="33">
        <f>IF('MODULE 1.1 &amp; 1.2'!M19='CALC MODULE 1.1 &amp; 1.2'!$AU$4,'MODULE 1.1 &amp; 1.2'!N19,0)</f>
        <v>0</v>
      </c>
      <c r="AV18" s="21">
        <f>IF('MODULE 1.1 &amp; 1.2'!M19='CALC MODULE 1.1 &amp; 1.2'!$AV$4,'MODULE 1.1 &amp; 1.2'!N19,0)</f>
        <v>0</v>
      </c>
      <c r="AW18" s="21">
        <f>IF('MODULE 1.1 &amp; 1.2'!M19='CALC MODULE 1.1 &amp; 1.2'!$AW$4,'MODULE 1.1 &amp; 1.2'!N19,0)</f>
        <v>0</v>
      </c>
      <c r="AX18" s="21">
        <f>IF('MODULE 1.1 &amp; 1.2'!M19='CALC MODULE 1.1 &amp; 1.2'!$AX$4,'MODULE 1.1 &amp; 1.2'!N19,0)</f>
        <v>0</v>
      </c>
      <c r="AY18" s="21">
        <f>IF('MODULE 1.1 &amp; 1.2'!M19='CALC MODULE 1.1 &amp; 1.2'!$AY$4,'MODULE 1.1 &amp; 1.2'!N19,0)</f>
        <v>0</v>
      </c>
      <c r="AZ18" s="21">
        <f>IF('MODULE 1.1 &amp; 1.2'!M19='CALC MODULE 1.1 &amp; 1.2'!$AZ$4,'MODULE 1.1 &amp; 1.2'!N19,0)</f>
        <v>0</v>
      </c>
      <c r="BA18" s="21">
        <f>IF('MODULE 1.1 &amp; 1.2'!M19='CALC MODULE 1.1 &amp; 1.2'!$BA$4,'MODULE 1.1 &amp; 1.2'!N19,0)</f>
        <v>0</v>
      </c>
      <c r="BB18" s="21">
        <f>IF('MODULE 1.1 &amp; 1.2'!M19='CALC MODULE 1.1 &amp; 1.2'!$BB$4,'MODULE 1.1 &amp; 1.2'!N19,0)</f>
        <v>0</v>
      </c>
      <c r="BC18" s="34">
        <f>IF('MODULE 1.1 &amp; 1.2'!M19='CALC MODULE 1.1 &amp; 1.2'!$BC$4,'MODULE 1.1 &amp; 1.2'!N19,0)</f>
        <v>0</v>
      </c>
    </row>
    <row r="19" spans="1:55" x14ac:dyDescent="0.3">
      <c r="B19" s="189">
        <f>IF('MODULE 1.1 &amp; 1.2'!C20='CALC MODULE 1.1 &amp; 1.2'!B4, 'MODULE 1.1 &amp; 1.2'!D20,0)</f>
        <v>0</v>
      </c>
      <c r="C19" s="146">
        <f>IF('MODULE 1.1 &amp; 1.2'!C20='CALC MODULE 1.1 &amp; 1.2'!C4, 'MODULE 1.1 &amp; 1.2'!D20,0)</f>
        <v>0</v>
      </c>
      <c r="D19" s="146">
        <f>IF('MODULE 1.1 &amp; 1.2'!C20='CALC MODULE 1.1 &amp; 1.2'!D4, 'MODULE 1.1 &amp; 1.2'!D20,0)</f>
        <v>0</v>
      </c>
      <c r="E19" s="146">
        <f>IF('MODULE 1.1 &amp; 1.2'!C20='CALC MODULE 1.1 &amp; 1.2'!E4, 'MODULE 1.1 &amp; 1.2'!D20,0)</f>
        <v>0</v>
      </c>
      <c r="F19" s="146">
        <f>IF('MODULE 1.1 &amp; 1.2'!C20='CALC MODULE 1.1 &amp; 1.2'!F4, 'MODULE 1.1 &amp; 1.2'!D20,0)</f>
        <v>0</v>
      </c>
      <c r="G19" s="146">
        <f>IF('MODULE 1.1 &amp; 1.2'!C20='CALC MODULE 1.1 &amp; 1.2'!G4, 'MODULE 1.1 &amp; 1.2'!D20,0)</f>
        <v>0</v>
      </c>
      <c r="H19" s="146">
        <f>IF('MODULE 1.1 &amp; 1.2'!C20='CALC MODULE 1.1 &amp; 1.2'!H4, 'MODULE 1.1 &amp; 1.2'!D20,0)</f>
        <v>0</v>
      </c>
      <c r="I19" s="146">
        <f>IF('MODULE 1.1 &amp; 1.2'!C20='CALC MODULE 1.1 &amp; 1.2'!I4, 'MODULE 1.1 &amp; 1.2'!D20,0)</f>
        <v>0</v>
      </c>
      <c r="J19" s="190">
        <f>IF('MODULE 1.1 &amp; 1.2'!C20='CALC MODULE 1.1 &amp; 1.2'!J4, 'MODULE 1.1 &amp; 1.2'!D20,0)</f>
        <v>0</v>
      </c>
      <c r="K19" s="33">
        <f>IF('MODULE 1.1 &amp; 1.2'!E20='CALC MODULE 1.1 &amp; 1.2'!K4,'MODULE 1.1 &amp; 1.2'!F20,0)</f>
        <v>0</v>
      </c>
      <c r="L19" s="21">
        <f>IF('MODULE 1.1 &amp; 1.2'!E20='CALC MODULE 1.1 &amp; 1.2'!$L$4,'MODULE 1.1 &amp; 1.2'!F20,0)</f>
        <v>0</v>
      </c>
      <c r="M19" s="21">
        <f>IF('MODULE 1.1 &amp; 1.2'!E20='CALC MODULE 1.1 &amp; 1.2'!$M$4,'MODULE 1.1 &amp; 1.2'!F20,0)</f>
        <v>0</v>
      </c>
      <c r="N19" s="21">
        <f>IF('MODULE 1.1 &amp; 1.2'!E20='CALC MODULE 1.1 &amp; 1.2'!$N$4,'MODULE 1.1 &amp; 1.2'!F20,0)</f>
        <v>0</v>
      </c>
      <c r="O19" s="21">
        <f>IF('MODULE 1.1 &amp; 1.2'!E20='CALC MODULE 1.1 &amp; 1.2'!$O$4,'MODULE 1.1 &amp; 1.2'!F20,0)</f>
        <v>0</v>
      </c>
      <c r="P19" s="21">
        <f>IF('MODULE 1.1 &amp; 1.2'!E20='CALC MODULE 1.1 &amp; 1.2'!$P$4,'MODULE 1.1 &amp; 1.2'!F20,0)</f>
        <v>0</v>
      </c>
      <c r="Q19" s="21">
        <f>IF('MODULE 1.1 &amp; 1.2'!E20='CALC MODULE 1.1 &amp; 1.2'!$Q$4,'MODULE 1.1 &amp; 1.2'!F20,0)</f>
        <v>0</v>
      </c>
      <c r="R19" s="21">
        <f>IF('MODULE 1.1 &amp; 1.2'!E20='CALC MODULE 1.1 &amp; 1.2'!$R$4,'MODULE 1.1 &amp; 1.2'!F20,0)</f>
        <v>0</v>
      </c>
      <c r="S19" s="34">
        <f>IF('MODULE 1.1 &amp; 1.2'!E20='CALC MODULE 1.1 &amp; 1.2'!$S$4,'MODULE 1.1 &amp; 1.2'!F20,0)</f>
        <v>0</v>
      </c>
      <c r="T19" s="33">
        <f>IF('MODULE 1.1 &amp; 1.2'!G20='CALC MODULE 1.1 &amp; 1.2'!$T$4,'MODULE 1.1 &amp; 1.2'!H20,0)</f>
        <v>0</v>
      </c>
      <c r="U19" s="21">
        <f>IF('MODULE 1.1 &amp; 1.2'!G20='CALC MODULE 1.1 &amp; 1.2'!$U$4,'MODULE 1.1 &amp; 1.2'!H20,0)</f>
        <v>0</v>
      </c>
      <c r="V19" s="21">
        <f>IF('MODULE 1.1 &amp; 1.2'!G20='CALC MODULE 1.1 &amp; 1.2'!$V$4,'MODULE 1.1 &amp; 1.2'!H20,0)</f>
        <v>0</v>
      </c>
      <c r="W19" s="21">
        <f>IF('MODULE 1.1 &amp; 1.2'!G20='CALC MODULE 1.1 &amp; 1.2'!$W$4,'MODULE 1.1 &amp; 1.2'!H20,0)</f>
        <v>0</v>
      </c>
      <c r="X19" s="21">
        <f>IF('MODULE 1.1 &amp; 1.2'!G20='CALC MODULE 1.1 &amp; 1.2'!$X$4,'MODULE 1.1 &amp; 1.2'!H20,0)</f>
        <v>0</v>
      </c>
      <c r="Y19" s="21">
        <f>IF('MODULE 1.1 &amp; 1.2'!G20='CALC MODULE 1.1 &amp; 1.2'!$Y$4,'MODULE 1.1 &amp; 1.2'!H20,0)</f>
        <v>0</v>
      </c>
      <c r="Z19" s="21">
        <f>IF('MODULE 1.1 &amp; 1.2'!G20='CALC MODULE 1.1 &amp; 1.2'!$Z$4,'MODULE 1.1 &amp; 1.2'!H20,0)</f>
        <v>0</v>
      </c>
      <c r="AA19" s="21">
        <f>IF('MODULE 1.1 &amp; 1.2'!G20='CALC MODULE 1.1 &amp; 1.2'!$AA$4,'MODULE 1.1 &amp; 1.2'!H20,0)</f>
        <v>0</v>
      </c>
      <c r="AB19" s="34">
        <f>IF('MODULE 1.1 &amp; 1.2'!G20='CALC MODULE 1.1 &amp; 1.2'!$AB$4,'MODULE 1.1 &amp; 1.2'!H20,0)</f>
        <v>0</v>
      </c>
      <c r="AC19" s="33">
        <f>IF('MODULE 1.1 &amp; 1.2'!I20='CALC MODULE 1.1 &amp; 1.2'!$AC$4,'MODULE 1.1 &amp; 1.2'!J20,0)</f>
        <v>0</v>
      </c>
      <c r="AD19" s="21">
        <f>IF('MODULE 1.1 &amp; 1.2'!I20='CALC MODULE 1.1 &amp; 1.2'!$AD$4,'MODULE 1.1 &amp; 1.2'!J20,0)</f>
        <v>0</v>
      </c>
      <c r="AE19" s="21">
        <f>IF('MODULE 1.1 &amp; 1.2'!I20='CALC MODULE 1.1 &amp; 1.2'!$AE$4,'MODULE 1.1 &amp; 1.2'!J20,0)</f>
        <v>0</v>
      </c>
      <c r="AF19" s="21">
        <f>IF('MODULE 1.1 &amp; 1.2'!I20='CALC MODULE 1.1 &amp; 1.2'!$AF$4,'MODULE 1.1 &amp; 1.2'!J20,0)</f>
        <v>0</v>
      </c>
      <c r="AG19" s="21">
        <f>IF('MODULE 1.1 &amp; 1.2'!I20='CALC MODULE 1.1 &amp; 1.2'!$AG$4,'MODULE 1.1 &amp; 1.2'!J20,0)</f>
        <v>0</v>
      </c>
      <c r="AH19" s="21">
        <f>IF('MODULE 1.1 &amp; 1.2'!I20='CALC MODULE 1.1 &amp; 1.2'!$AH$4,'MODULE 1.1 &amp; 1.2'!J20,0)</f>
        <v>0</v>
      </c>
      <c r="AI19" s="21">
        <f>IF('MODULE 1.1 &amp; 1.2'!I20='CALC MODULE 1.1 &amp; 1.2'!$AI$4,'MODULE 1.1 &amp; 1.2'!J20,0)</f>
        <v>0</v>
      </c>
      <c r="AJ19" s="21">
        <f>IF('MODULE 1.1 &amp; 1.2'!I20='CALC MODULE 1.1 &amp; 1.2'!$AJ$4,'MODULE 1.1 &amp; 1.2'!J20,0)</f>
        <v>0</v>
      </c>
      <c r="AK19" s="34">
        <f>IF('MODULE 1.1 &amp; 1.2'!I20='CALC MODULE 1.1 &amp; 1.2'!$AK$4,'MODULE 1.1 &amp; 1.2'!J20,0)</f>
        <v>0</v>
      </c>
      <c r="AL19" s="33">
        <f>IF('MODULE 1.1 &amp; 1.2'!K20='CALC MODULE 1.1 &amp; 1.2'!$AL$4,'MODULE 1.1 &amp; 1.2'!L20,0)</f>
        <v>0</v>
      </c>
      <c r="AM19" s="21">
        <f>IF('MODULE 1.1 &amp; 1.2'!K20='CALC MODULE 1.1 &amp; 1.2'!$AM$4,'MODULE 1.1 &amp; 1.2'!L20,0)</f>
        <v>0</v>
      </c>
      <c r="AN19" s="21">
        <f>IF('MODULE 1.1 &amp; 1.2'!K20='CALC MODULE 1.1 &amp; 1.2'!$AN$4,'MODULE 1.1 &amp; 1.2'!L20,0)</f>
        <v>0</v>
      </c>
      <c r="AO19" s="21">
        <f>IF('MODULE 1.1 &amp; 1.2'!K20='CALC MODULE 1.1 &amp; 1.2'!$AO$4,'MODULE 1.1 &amp; 1.2'!L20,0)</f>
        <v>0</v>
      </c>
      <c r="AP19" s="21">
        <f>IF('MODULE 1.1 &amp; 1.2'!K20='CALC MODULE 1.1 &amp; 1.2'!$AP$4,'MODULE 1.1 &amp; 1.2'!L20,0)</f>
        <v>0</v>
      </c>
      <c r="AQ19" s="21">
        <f>IF('MODULE 1.1 &amp; 1.2'!K20='CALC MODULE 1.1 &amp; 1.2'!$AQ$4,'MODULE 1.1 &amp; 1.2'!L20,0)</f>
        <v>0</v>
      </c>
      <c r="AR19" s="21">
        <f>IF('MODULE 1.1 &amp; 1.2'!K20='CALC MODULE 1.1 &amp; 1.2'!$AR$4,'MODULE 1.1 &amp; 1.2'!L20,0)</f>
        <v>0</v>
      </c>
      <c r="AS19" s="21">
        <f>IF('MODULE 1.1 &amp; 1.2'!K20='CALC MODULE 1.1 &amp; 1.2'!$AS$4,'MODULE 1.1 &amp; 1.2'!L20,0)</f>
        <v>0</v>
      </c>
      <c r="AT19" s="34">
        <f>IF('MODULE 1.1 &amp; 1.2'!K20='CALC MODULE 1.1 &amp; 1.2'!$AT$4,'MODULE 1.1 &amp; 1.2'!L20,0)</f>
        <v>0</v>
      </c>
      <c r="AU19" s="33">
        <f>IF('MODULE 1.1 &amp; 1.2'!M20='CALC MODULE 1.1 &amp; 1.2'!$AU$4,'MODULE 1.1 &amp; 1.2'!N20,0)</f>
        <v>0</v>
      </c>
      <c r="AV19" s="21">
        <f>IF('MODULE 1.1 &amp; 1.2'!M20='CALC MODULE 1.1 &amp; 1.2'!$AV$4,'MODULE 1.1 &amp; 1.2'!N20,0)</f>
        <v>0</v>
      </c>
      <c r="AW19" s="21">
        <f>IF('MODULE 1.1 &amp; 1.2'!M20='CALC MODULE 1.1 &amp; 1.2'!$AW$4,'MODULE 1.1 &amp; 1.2'!N20,0)</f>
        <v>0</v>
      </c>
      <c r="AX19" s="21">
        <f>IF('MODULE 1.1 &amp; 1.2'!M20='CALC MODULE 1.1 &amp; 1.2'!$AX$4,'MODULE 1.1 &amp; 1.2'!N20,0)</f>
        <v>0</v>
      </c>
      <c r="AY19" s="21">
        <f>IF('MODULE 1.1 &amp; 1.2'!M20='CALC MODULE 1.1 &amp; 1.2'!$AY$4,'MODULE 1.1 &amp; 1.2'!N20,0)</f>
        <v>0</v>
      </c>
      <c r="AZ19" s="21">
        <f>IF('MODULE 1.1 &amp; 1.2'!M20='CALC MODULE 1.1 &amp; 1.2'!$AZ$4,'MODULE 1.1 &amp; 1.2'!N20,0)</f>
        <v>0</v>
      </c>
      <c r="BA19" s="21">
        <f>IF('MODULE 1.1 &amp; 1.2'!M20='CALC MODULE 1.1 &amp; 1.2'!$BA$4,'MODULE 1.1 &amp; 1.2'!N20,0)</f>
        <v>0</v>
      </c>
      <c r="BB19" s="21">
        <f>IF('MODULE 1.1 &amp; 1.2'!M20='CALC MODULE 1.1 &amp; 1.2'!$BB$4,'MODULE 1.1 &amp; 1.2'!N20,0)</f>
        <v>0</v>
      </c>
      <c r="BC19" s="34">
        <f>IF('MODULE 1.1 &amp; 1.2'!M20='CALC MODULE 1.1 &amp; 1.2'!$BC$4,'MODULE 1.1 &amp; 1.2'!N20,0)</f>
        <v>0</v>
      </c>
    </row>
    <row r="20" spans="1:55" x14ac:dyDescent="0.3">
      <c r="B20" s="191">
        <f>IF('MODULE 1.1 &amp; 1.2'!C21='CALC MODULE 1.1 &amp; 1.2'!B4, 'MODULE 1.1 &amp; 1.2'!D21,0)</f>
        <v>0</v>
      </c>
      <c r="C20" s="184">
        <f>IF('MODULE 1.1 &amp; 1.2'!C21='CALC MODULE 1.1 &amp; 1.2'!C4, 'MODULE 1.1 &amp; 1.2'!D21,0)</f>
        <v>0</v>
      </c>
      <c r="D20" s="184">
        <f>IF('MODULE 1.1 &amp; 1.2'!C21='CALC MODULE 1.1 &amp; 1.2'!D4, 'MODULE 1.1 &amp; 1.2'!D21,0)</f>
        <v>0</v>
      </c>
      <c r="E20" s="184">
        <f>IF('MODULE 1.1 &amp; 1.2'!C21='CALC MODULE 1.1 &amp; 1.2'!E4, 'MODULE 1.1 &amp; 1.2'!D21,0)</f>
        <v>0</v>
      </c>
      <c r="F20" s="184">
        <f>IF('MODULE 1.1 &amp; 1.2'!C21='CALC MODULE 1.1 &amp; 1.2'!F4, 'MODULE 1.1 &amp; 1.2'!D21,0)</f>
        <v>0</v>
      </c>
      <c r="G20" s="184">
        <f>IF('MODULE 1.1 &amp; 1.2'!C21='CALC MODULE 1.1 &amp; 1.2'!G4, 'MODULE 1.1 &amp; 1.2'!D21,0)</f>
        <v>0</v>
      </c>
      <c r="H20" s="184">
        <f>IF('MODULE 1.1 &amp; 1.2'!C21='CALC MODULE 1.1 &amp; 1.2'!H4, 'MODULE 1.1 &amp; 1.2'!D21,0)</f>
        <v>0</v>
      </c>
      <c r="I20" s="184">
        <f>IF('MODULE 1.1 &amp; 1.2'!C21='CALC MODULE 1.1 &amp; 1.2'!I4, 'MODULE 1.1 &amp; 1.2'!D21,0)</f>
        <v>0</v>
      </c>
      <c r="J20" s="192">
        <f>IF('MODULE 1.1 &amp; 1.2'!C21='CALC MODULE 1.1 &amp; 1.2'!J4, 'MODULE 1.1 &amp; 1.2'!D21,0)</f>
        <v>0</v>
      </c>
      <c r="K20" s="17">
        <f>IF('MODULE 1.1 &amp; 1.2'!E21='CALC MODULE 1.1 &amp; 1.2'!K4,'MODULE 1.1 &amp; 1.2'!F21,0)</f>
        <v>0</v>
      </c>
      <c r="L20" s="18">
        <f>IF('MODULE 1.1 &amp; 1.2'!E21='CALC MODULE 1.1 &amp; 1.2'!$L$4,'MODULE 1.1 &amp; 1.2'!F21,0)</f>
        <v>0</v>
      </c>
      <c r="M20" s="18">
        <f>IF('MODULE 1.1 &amp; 1.2'!E21='CALC MODULE 1.1 &amp; 1.2'!$M$4,'MODULE 1.1 &amp; 1.2'!F21,0)</f>
        <v>0</v>
      </c>
      <c r="N20" s="18">
        <f>IF('MODULE 1.1 &amp; 1.2'!E21='CALC MODULE 1.1 &amp; 1.2'!$N$4,'MODULE 1.1 &amp; 1.2'!F21,0)</f>
        <v>0</v>
      </c>
      <c r="O20" s="18">
        <f>IF('MODULE 1.1 &amp; 1.2'!E21='CALC MODULE 1.1 &amp; 1.2'!$O$4,'MODULE 1.1 &amp; 1.2'!F21,0)</f>
        <v>0</v>
      </c>
      <c r="P20" s="18">
        <f>IF('MODULE 1.1 &amp; 1.2'!E21='CALC MODULE 1.1 &amp; 1.2'!$P$4,'MODULE 1.1 &amp; 1.2'!F21,0)</f>
        <v>0</v>
      </c>
      <c r="Q20" s="18">
        <f>IF('MODULE 1.1 &amp; 1.2'!E21='CALC MODULE 1.1 &amp; 1.2'!$Q$4,'MODULE 1.1 &amp; 1.2'!F21,0)</f>
        <v>0</v>
      </c>
      <c r="R20" s="18">
        <f>IF('MODULE 1.1 &amp; 1.2'!E21='CALC MODULE 1.1 &amp; 1.2'!$R$4,'MODULE 1.1 &amp; 1.2'!F21,0)</f>
        <v>0</v>
      </c>
      <c r="S20" s="19">
        <f>IF('MODULE 1.1 &amp; 1.2'!E21='CALC MODULE 1.1 &amp; 1.2'!$S$4,'MODULE 1.1 &amp; 1.2'!F21,0)</f>
        <v>0</v>
      </c>
      <c r="T20" s="17">
        <f>IF('MODULE 1.1 &amp; 1.2'!G21='CALC MODULE 1.1 &amp; 1.2'!$T$4,'MODULE 1.1 &amp; 1.2'!H21,0)</f>
        <v>0</v>
      </c>
      <c r="U20" s="18">
        <f>IF('MODULE 1.1 &amp; 1.2'!G21='CALC MODULE 1.1 &amp; 1.2'!$U$4,'MODULE 1.1 &amp; 1.2'!H21,0)</f>
        <v>0</v>
      </c>
      <c r="V20" s="18">
        <f>IF('MODULE 1.1 &amp; 1.2'!G21='CALC MODULE 1.1 &amp; 1.2'!$V$4,'MODULE 1.1 &amp; 1.2'!H21,0)</f>
        <v>0</v>
      </c>
      <c r="W20" s="18">
        <f>IF('MODULE 1.1 &amp; 1.2'!G21='CALC MODULE 1.1 &amp; 1.2'!$W$4,'MODULE 1.1 &amp; 1.2'!H21,0)</f>
        <v>0</v>
      </c>
      <c r="X20" s="18">
        <f>IF('MODULE 1.1 &amp; 1.2'!G21='CALC MODULE 1.1 &amp; 1.2'!$X$4,'MODULE 1.1 &amp; 1.2'!H21,0)</f>
        <v>0</v>
      </c>
      <c r="Y20" s="18">
        <f>IF('MODULE 1.1 &amp; 1.2'!G21='CALC MODULE 1.1 &amp; 1.2'!$Y$4,'MODULE 1.1 &amp; 1.2'!H21,0)</f>
        <v>0</v>
      </c>
      <c r="Z20" s="18">
        <f>IF('MODULE 1.1 &amp; 1.2'!G21='CALC MODULE 1.1 &amp; 1.2'!$Z$4,'MODULE 1.1 &amp; 1.2'!H21,0)</f>
        <v>0</v>
      </c>
      <c r="AA20" s="18">
        <f>IF('MODULE 1.1 &amp; 1.2'!G21='CALC MODULE 1.1 &amp; 1.2'!$AA$4,'MODULE 1.1 &amp; 1.2'!H21,0)</f>
        <v>0</v>
      </c>
      <c r="AB20" s="19">
        <f>IF('MODULE 1.1 &amp; 1.2'!G21='CALC MODULE 1.1 &amp; 1.2'!$AB$4,'MODULE 1.1 &amp; 1.2'!H21,0)</f>
        <v>0</v>
      </c>
      <c r="AC20" s="17">
        <f>IF('MODULE 1.1 &amp; 1.2'!I21='CALC MODULE 1.1 &amp; 1.2'!$AC$4,'MODULE 1.1 &amp; 1.2'!J21,0)</f>
        <v>0</v>
      </c>
      <c r="AD20" s="18">
        <f>IF('MODULE 1.1 &amp; 1.2'!I21='CALC MODULE 1.1 &amp; 1.2'!$AD$4,'MODULE 1.1 &amp; 1.2'!J21,0)</f>
        <v>0</v>
      </c>
      <c r="AE20" s="18">
        <f>IF('MODULE 1.1 &amp; 1.2'!I21='CALC MODULE 1.1 &amp; 1.2'!$AE$4,'MODULE 1.1 &amp; 1.2'!J21,0)</f>
        <v>0</v>
      </c>
      <c r="AF20" s="18">
        <f>IF('MODULE 1.1 &amp; 1.2'!I21='CALC MODULE 1.1 &amp; 1.2'!$AF$4,'MODULE 1.1 &amp; 1.2'!J21,0)</f>
        <v>0</v>
      </c>
      <c r="AG20" s="18">
        <f>IF('MODULE 1.1 &amp; 1.2'!I21='CALC MODULE 1.1 &amp; 1.2'!$AG$4,'MODULE 1.1 &amp; 1.2'!J21,0)</f>
        <v>0</v>
      </c>
      <c r="AH20" s="18">
        <f>IF('MODULE 1.1 &amp; 1.2'!I21='CALC MODULE 1.1 &amp; 1.2'!$AH$4,'MODULE 1.1 &amp; 1.2'!J21,0)</f>
        <v>0</v>
      </c>
      <c r="AI20" s="18">
        <f>IF('MODULE 1.1 &amp; 1.2'!I21='CALC MODULE 1.1 &amp; 1.2'!$AI$4,'MODULE 1.1 &amp; 1.2'!J21,0)</f>
        <v>0</v>
      </c>
      <c r="AJ20" s="18">
        <f>IF('MODULE 1.1 &amp; 1.2'!I21='CALC MODULE 1.1 &amp; 1.2'!$AJ$4,'MODULE 1.1 &amp; 1.2'!J21,0)</f>
        <v>0</v>
      </c>
      <c r="AK20" s="19">
        <f>IF('MODULE 1.1 &amp; 1.2'!I21='CALC MODULE 1.1 &amp; 1.2'!$AK$4,'MODULE 1.1 &amp; 1.2'!J21,0)</f>
        <v>0</v>
      </c>
      <c r="AL20" s="17">
        <f>IF('MODULE 1.1 &amp; 1.2'!K21='CALC MODULE 1.1 &amp; 1.2'!$AL$4,'MODULE 1.1 &amp; 1.2'!L21,0)</f>
        <v>0</v>
      </c>
      <c r="AM20" s="18">
        <f>IF('MODULE 1.1 &amp; 1.2'!K21='CALC MODULE 1.1 &amp; 1.2'!$AM$4,'MODULE 1.1 &amp; 1.2'!L21,0)</f>
        <v>0</v>
      </c>
      <c r="AN20" s="18">
        <f>IF('MODULE 1.1 &amp; 1.2'!K21='CALC MODULE 1.1 &amp; 1.2'!$AN$4,'MODULE 1.1 &amp; 1.2'!L21,0)</f>
        <v>0</v>
      </c>
      <c r="AO20" s="18">
        <f>IF('MODULE 1.1 &amp; 1.2'!K21='CALC MODULE 1.1 &amp; 1.2'!$AO$4,'MODULE 1.1 &amp; 1.2'!L21,0)</f>
        <v>0</v>
      </c>
      <c r="AP20" s="18">
        <f>IF('MODULE 1.1 &amp; 1.2'!K21='CALC MODULE 1.1 &amp; 1.2'!$AP$4,'MODULE 1.1 &amp; 1.2'!L21,0)</f>
        <v>0</v>
      </c>
      <c r="AQ20" s="18">
        <f>IF('MODULE 1.1 &amp; 1.2'!K21='CALC MODULE 1.1 &amp; 1.2'!$AQ$4,'MODULE 1.1 &amp; 1.2'!L21,0)</f>
        <v>0</v>
      </c>
      <c r="AR20" s="18">
        <f>IF('MODULE 1.1 &amp; 1.2'!K21='CALC MODULE 1.1 &amp; 1.2'!$AR$4,'MODULE 1.1 &amp; 1.2'!L21,0)</f>
        <v>0</v>
      </c>
      <c r="AS20" s="18">
        <f>IF('MODULE 1.1 &amp; 1.2'!K21='CALC MODULE 1.1 &amp; 1.2'!$AS$4,'MODULE 1.1 &amp; 1.2'!L21,0)</f>
        <v>0</v>
      </c>
      <c r="AT20" s="19">
        <f>IF('MODULE 1.1 &amp; 1.2'!K21='CALC MODULE 1.1 &amp; 1.2'!$AT$4,'MODULE 1.1 &amp; 1.2'!L21,0)</f>
        <v>0</v>
      </c>
      <c r="AU20" s="17">
        <f>IF('MODULE 1.1 &amp; 1.2'!M21='CALC MODULE 1.1 &amp; 1.2'!$AU$4,'MODULE 1.1 &amp; 1.2'!N21,0)</f>
        <v>0</v>
      </c>
      <c r="AV20" s="18">
        <f>IF('MODULE 1.1 &amp; 1.2'!M21='CALC MODULE 1.1 &amp; 1.2'!$AV$4,'MODULE 1.1 &amp; 1.2'!N21,0)</f>
        <v>0</v>
      </c>
      <c r="AW20" s="18">
        <f>IF('MODULE 1.1 &amp; 1.2'!M21='CALC MODULE 1.1 &amp; 1.2'!$AW$4,'MODULE 1.1 &amp; 1.2'!N21,0)</f>
        <v>0</v>
      </c>
      <c r="AX20" s="18">
        <f>IF('MODULE 1.1 &amp; 1.2'!M21='CALC MODULE 1.1 &amp; 1.2'!$AX$4,'MODULE 1.1 &amp; 1.2'!N21,0)</f>
        <v>0</v>
      </c>
      <c r="AY20" s="18">
        <f>IF('MODULE 1.1 &amp; 1.2'!M21='CALC MODULE 1.1 &amp; 1.2'!$AY$4,'MODULE 1.1 &amp; 1.2'!N21,0)</f>
        <v>0</v>
      </c>
      <c r="AZ20" s="18">
        <f>IF('MODULE 1.1 &amp; 1.2'!M21='CALC MODULE 1.1 &amp; 1.2'!$AZ$4,'MODULE 1.1 &amp; 1.2'!N21,0)</f>
        <v>0</v>
      </c>
      <c r="BA20" s="18">
        <f>IF('MODULE 1.1 &amp; 1.2'!M21='CALC MODULE 1.1 &amp; 1.2'!$BA$4,'MODULE 1.1 &amp; 1.2'!N21,0)</f>
        <v>0</v>
      </c>
      <c r="BB20" s="18">
        <f>IF('MODULE 1.1 &amp; 1.2'!M21='CALC MODULE 1.1 &amp; 1.2'!$BB$4,'MODULE 1.1 &amp; 1.2'!N21,0)</f>
        <v>0</v>
      </c>
      <c r="BC20" s="19">
        <f>IF('MODULE 1.1 &amp; 1.2'!M21='CALC MODULE 1.1 &amp; 1.2'!$BC$4,'MODULE 1.1 &amp; 1.2'!N21,0)</f>
        <v>0</v>
      </c>
    </row>
    <row r="21" spans="1:55" s="13" customFormat="1" x14ac:dyDescent="0.3">
      <c r="A21" s="13" t="s">
        <v>72</v>
      </c>
      <c r="B21" s="13">
        <f>SUM(B5:B8)</f>
        <v>0</v>
      </c>
      <c r="C21" s="13">
        <f>SUM(C5:C8)</f>
        <v>0</v>
      </c>
      <c r="D21" s="13">
        <f>SUM(D5:D8)</f>
        <v>0</v>
      </c>
      <c r="E21" s="13">
        <f t="shared" ref="E21:BC21" si="0">SUM(E5:E8)</f>
        <v>0</v>
      </c>
      <c r="F21" s="13">
        <f t="shared" si="0"/>
        <v>0</v>
      </c>
      <c r="G21" s="13">
        <f t="shared" si="0"/>
        <v>0</v>
      </c>
      <c r="H21" s="13">
        <f t="shared" si="0"/>
        <v>0</v>
      </c>
      <c r="I21" s="13">
        <f t="shared" si="0"/>
        <v>0</v>
      </c>
      <c r="J21" s="13">
        <f t="shared" si="0"/>
        <v>0</v>
      </c>
      <c r="K21" s="13">
        <f>SUM(K5:K8)</f>
        <v>0</v>
      </c>
      <c r="L21" s="13">
        <f>SUM(L5:L8)</f>
        <v>0</v>
      </c>
      <c r="M21" s="13">
        <f>SUM(M5:M8)</f>
        <v>0</v>
      </c>
      <c r="N21" s="13">
        <f>SUM(N5:N8)</f>
        <v>0</v>
      </c>
      <c r="O21" s="13">
        <f>SUM(O5:O8)</f>
        <v>0</v>
      </c>
      <c r="P21" s="13">
        <f t="shared" si="0"/>
        <v>0</v>
      </c>
      <c r="Q21" s="13">
        <f t="shared" si="0"/>
        <v>0</v>
      </c>
      <c r="R21" s="13">
        <f t="shared" si="0"/>
        <v>0</v>
      </c>
      <c r="S21" s="13">
        <f t="shared" si="0"/>
        <v>0</v>
      </c>
      <c r="T21" s="13">
        <f t="shared" si="0"/>
        <v>0</v>
      </c>
      <c r="U21" s="13">
        <f t="shared" si="0"/>
        <v>0</v>
      </c>
      <c r="V21" s="13">
        <f t="shared" si="0"/>
        <v>0</v>
      </c>
      <c r="W21" s="13">
        <f t="shared" si="0"/>
        <v>0</v>
      </c>
      <c r="X21" s="13">
        <f t="shared" si="0"/>
        <v>0</v>
      </c>
      <c r="Y21" s="13">
        <f t="shared" si="0"/>
        <v>0</v>
      </c>
      <c r="Z21" s="13">
        <f t="shared" si="0"/>
        <v>0</v>
      </c>
      <c r="AA21" s="13">
        <f t="shared" si="0"/>
        <v>0</v>
      </c>
      <c r="AB21" s="13">
        <f t="shared" si="0"/>
        <v>0</v>
      </c>
      <c r="AC21" s="13">
        <f t="shared" si="0"/>
        <v>0</v>
      </c>
      <c r="AD21" s="13">
        <f t="shared" si="0"/>
        <v>0</v>
      </c>
      <c r="AE21" s="13">
        <f t="shared" si="0"/>
        <v>0</v>
      </c>
      <c r="AF21" s="13">
        <f t="shared" si="0"/>
        <v>0</v>
      </c>
      <c r="AG21" s="13">
        <f t="shared" si="0"/>
        <v>0</v>
      </c>
      <c r="AH21" s="13">
        <f t="shared" si="0"/>
        <v>0</v>
      </c>
      <c r="AI21" s="13">
        <f t="shared" si="0"/>
        <v>0</v>
      </c>
      <c r="AJ21" s="13">
        <f t="shared" si="0"/>
        <v>0</v>
      </c>
      <c r="AK21" s="13">
        <f t="shared" si="0"/>
        <v>0</v>
      </c>
      <c r="AL21" s="13">
        <f t="shared" si="0"/>
        <v>0</v>
      </c>
      <c r="AM21" s="13">
        <f t="shared" si="0"/>
        <v>0</v>
      </c>
      <c r="AN21" s="13">
        <f t="shared" si="0"/>
        <v>0</v>
      </c>
      <c r="AO21" s="13">
        <f t="shared" si="0"/>
        <v>0</v>
      </c>
      <c r="AP21" s="13">
        <f t="shared" si="0"/>
        <v>0</v>
      </c>
      <c r="AQ21" s="13">
        <f t="shared" si="0"/>
        <v>0</v>
      </c>
      <c r="AR21" s="13">
        <f t="shared" si="0"/>
        <v>0</v>
      </c>
      <c r="AS21" s="13">
        <f t="shared" si="0"/>
        <v>0</v>
      </c>
      <c r="AT21" s="13">
        <f t="shared" si="0"/>
        <v>0</v>
      </c>
      <c r="AU21" s="13">
        <f t="shared" si="0"/>
        <v>0</v>
      </c>
      <c r="AV21" s="13">
        <f t="shared" si="0"/>
        <v>0</v>
      </c>
      <c r="AW21" s="13">
        <f t="shared" si="0"/>
        <v>0</v>
      </c>
      <c r="AX21" s="13">
        <f t="shared" si="0"/>
        <v>0</v>
      </c>
      <c r="AY21" s="13">
        <f t="shared" si="0"/>
        <v>0</v>
      </c>
      <c r="AZ21" s="13">
        <f t="shared" si="0"/>
        <v>0</v>
      </c>
      <c r="BA21" s="13">
        <f t="shared" si="0"/>
        <v>0</v>
      </c>
      <c r="BB21" s="13">
        <f t="shared" si="0"/>
        <v>0</v>
      </c>
      <c r="BC21" s="13">
        <f t="shared" si="0"/>
        <v>0</v>
      </c>
    </row>
    <row r="22" spans="1:55" s="13" customFormat="1" x14ac:dyDescent="0.3">
      <c r="B22" s="13">
        <f>COUNTIF(B5:B8,"&gt;0")</f>
        <v>0</v>
      </c>
      <c r="C22" s="13">
        <f>COUNTIF(C5:C8,"&gt;0")</f>
        <v>0</v>
      </c>
      <c r="D22" s="13">
        <f t="shared" ref="D22:BC22" si="1">COUNTIF(D5:D8,"&gt;0")</f>
        <v>0</v>
      </c>
      <c r="E22" s="13">
        <f t="shared" si="1"/>
        <v>0</v>
      </c>
      <c r="F22" s="13">
        <f t="shared" si="1"/>
        <v>0</v>
      </c>
      <c r="G22" s="13">
        <f t="shared" si="1"/>
        <v>0</v>
      </c>
      <c r="H22" s="13">
        <f t="shared" si="1"/>
        <v>0</v>
      </c>
      <c r="I22" s="13">
        <f t="shared" si="1"/>
        <v>0</v>
      </c>
      <c r="J22" s="13">
        <f t="shared" si="1"/>
        <v>0</v>
      </c>
      <c r="K22" s="13">
        <f>COUNTIF(K5:K8,"&gt;0")</f>
        <v>0</v>
      </c>
      <c r="L22" s="13">
        <f>COUNTIF(L5:L8,"&gt;0")</f>
        <v>0</v>
      </c>
      <c r="M22" s="13">
        <f>COUNTIF(M5:M8,"&gt;0")</f>
        <v>0</v>
      </c>
      <c r="N22" s="13">
        <f>COUNTIF(N5:N8,"&gt;0")</f>
        <v>0</v>
      </c>
      <c r="O22" s="13">
        <f t="shared" si="1"/>
        <v>0</v>
      </c>
      <c r="P22" s="13">
        <f t="shared" si="1"/>
        <v>0</v>
      </c>
      <c r="Q22" s="13">
        <f t="shared" si="1"/>
        <v>0</v>
      </c>
      <c r="R22" s="13">
        <f t="shared" si="1"/>
        <v>0</v>
      </c>
      <c r="S22" s="13">
        <f t="shared" si="1"/>
        <v>0</v>
      </c>
      <c r="T22" s="13">
        <f t="shared" si="1"/>
        <v>0</v>
      </c>
      <c r="U22" s="13">
        <f t="shared" si="1"/>
        <v>0</v>
      </c>
      <c r="V22" s="13">
        <f t="shared" si="1"/>
        <v>0</v>
      </c>
      <c r="W22" s="13">
        <f t="shared" si="1"/>
        <v>0</v>
      </c>
      <c r="X22" s="13">
        <f t="shared" si="1"/>
        <v>0</v>
      </c>
      <c r="Y22" s="13">
        <f t="shared" si="1"/>
        <v>0</v>
      </c>
      <c r="Z22" s="13">
        <f t="shared" si="1"/>
        <v>0</v>
      </c>
      <c r="AA22" s="13">
        <f t="shared" si="1"/>
        <v>0</v>
      </c>
      <c r="AB22" s="13">
        <f t="shared" si="1"/>
        <v>0</v>
      </c>
      <c r="AC22" s="13">
        <f t="shared" si="1"/>
        <v>0</v>
      </c>
      <c r="AD22" s="13">
        <f t="shared" si="1"/>
        <v>0</v>
      </c>
      <c r="AE22" s="13">
        <f t="shared" si="1"/>
        <v>0</v>
      </c>
      <c r="AF22" s="13">
        <f t="shared" si="1"/>
        <v>0</v>
      </c>
      <c r="AG22" s="13">
        <f t="shared" si="1"/>
        <v>0</v>
      </c>
      <c r="AH22" s="13">
        <f t="shared" si="1"/>
        <v>0</v>
      </c>
      <c r="AI22" s="13">
        <f t="shared" si="1"/>
        <v>0</v>
      </c>
      <c r="AJ22" s="13">
        <f t="shared" si="1"/>
        <v>0</v>
      </c>
      <c r="AK22" s="13">
        <f t="shared" si="1"/>
        <v>0</v>
      </c>
      <c r="AL22" s="13">
        <f t="shared" si="1"/>
        <v>0</v>
      </c>
      <c r="AM22" s="13">
        <f t="shared" si="1"/>
        <v>0</v>
      </c>
      <c r="AN22" s="13">
        <f t="shared" si="1"/>
        <v>0</v>
      </c>
      <c r="AO22" s="13">
        <f t="shared" si="1"/>
        <v>0</v>
      </c>
      <c r="AP22" s="13">
        <f t="shared" si="1"/>
        <v>0</v>
      </c>
      <c r="AQ22" s="13">
        <f t="shared" si="1"/>
        <v>0</v>
      </c>
      <c r="AR22" s="13">
        <f t="shared" si="1"/>
        <v>0</v>
      </c>
      <c r="AS22" s="13">
        <f t="shared" si="1"/>
        <v>0</v>
      </c>
      <c r="AT22" s="13">
        <f t="shared" si="1"/>
        <v>0</v>
      </c>
      <c r="AU22" s="13">
        <f t="shared" si="1"/>
        <v>0</v>
      </c>
      <c r="AV22" s="13">
        <f t="shared" si="1"/>
        <v>0</v>
      </c>
      <c r="AW22" s="13">
        <f t="shared" si="1"/>
        <v>0</v>
      </c>
      <c r="AX22" s="13">
        <f t="shared" si="1"/>
        <v>0</v>
      </c>
      <c r="AY22" s="13">
        <f t="shared" si="1"/>
        <v>0</v>
      </c>
      <c r="AZ22" s="13">
        <f t="shared" si="1"/>
        <v>0</v>
      </c>
      <c r="BA22" s="13">
        <f t="shared" si="1"/>
        <v>0</v>
      </c>
      <c r="BB22" s="13">
        <f t="shared" si="1"/>
        <v>0</v>
      </c>
      <c r="BC22" s="13">
        <f t="shared" si="1"/>
        <v>0</v>
      </c>
    </row>
    <row r="23" spans="1:55" x14ac:dyDescent="0.3">
      <c r="A23" s="8" t="s">
        <v>73</v>
      </c>
      <c r="B23" s="8">
        <f>SUM(B9:B12)</f>
        <v>0</v>
      </c>
      <c r="C23" s="8">
        <f>SUM(C9:C12)</f>
        <v>0</v>
      </c>
      <c r="D23" s="8">
        <f t="shared" ref="D23:BC23" si="2">SUM(D9:D12)</f>
        <v>0</v>
      </c>
      <c r="E23" s="8">
        <f t="shared" si="2"/>
        <v>0</v>
      </c>
      <c r="F23" s="8">
        <f t="shared" si="2"/>
        <v>0</v>
      </c>
      <c r="G23" s="8">
        <f t="shared" si="2"/>
        <v>0</v>
      </c>
      <c r="H23" s="8">
        <f t="shared" si="2"/>
        <v>0</v>
      </c>
      <c r="I23" s="8">
        <f t="shared" si="2"/>
        <v>0</v>
      </c>
      <c r="J23" s="8">
        <f t="shared" si="2"/>
        <v>0</v>
      </c>
      <c r="K23" s="8">
        <f>SUM(K9:K12)</f>
        <v>0</v>
      </c>
      <c r="L23" s="8">
        <f>SUM(L9:L12)</f>
        <v>0</v>
      </c>
      <c r="M23" s="8">
        <f>SUM(M9:M12)</f>
        <v>0</v>
      </c>
      <c r="N23" s="8">
        <f>SUM(N9:N12)</f>
        <v>0</v>
      </c>
      <c r="O23" s="8">
        <f>SUM(O9:O12)</f>
        <v>0</v>
      </c>
      <c r="P23" s="8">
        <f t="shared" si="2"/>
        <v>0</v>
      </c>
      <c r="Q23" s="8">
        <f t="shared" si="2"/>
        <v>0</v>
      </c>
      <c r="R23" s="8">
        <f t="shared" si="2"/>
        <v>0</v>
      </c>
      <c r="S23" s="8">
        <f t="shared" si="2"/>
        <v>0</v>
      </c>
      <c r="T23" s="8">
        <f t="shared" si="2"/>
        <v>0</v>
      </c>
      <c r="U23" s="8">
        <f t="shared" si="2"/>
        <v>0</v>
      </c>
      <c r="V23" s="8">
        <f t="shared" si="2"/>
        <v>0</v>
      </c>
      <c r="W23" s="8">
        <f t="shared" si="2"/>
        <v>0</v>
      </c>
      <c r="X23" s="8">
        <f t="shared" si="2"/>
        <v>0</v>
      </c>
      <c r="Y23" s="8">
        <f t="shared" si="2"/>
        <v>0</v>
      </c>
      <c r="Z23" s="8">
        <f t="shared" si="2"/>
        <v>0</v>
      </c>
      <c r="AA23" s="8">
        <f t="shared" si="2"/>
        <v>0</v>
      </c>
      <c r="AB23" s="8">
        <f t="shared" si="2"/>
        <v>0</v>
      </c>
      <c r="AC23" s="8">
        <f t="shared" si="2"/>
        <v>0</v>
      </c>
      <c r="AD23" s="8">
        <f t="shared" si="2"/>
        <v>0</v>
      </c>
      <c r="AE23" s="8">
        <f t="shared" si="2"/>
        <v>0</v>
      </c>
      <c r="AF23" s="8">
        <f t="shared" si="2"/>
        <v>0</v>
      </c>
      <c r="AG23" s="8">
        <f t="shared" si="2"/>
        <v>0</v>
      </c>
      <c r="AH23" s="8">
        <f t="shared" si="2"/>
        <v>0</v>
      </c>
      <c r="AI23" s="8">
        <f t="shared" si="2"/>
        <v>0</v>
      </c>
      <c r="AJ23" s="8">
        <f t="shared" si="2"/>
        <v>0</v>
      </c>
      <c r="AK23" s="8">
        <f t="shared" si="2"/>
        <v>0</v>
      </c>
      <c r="AL23" s="8">
        <f t="shared" si="2"/>
        <v>0</v>
      </c>
      <c r="AM23" s="8">
        <f t="shared" si="2"/>
        <v>0</v>
      </c>
      <c r="AN23" s="8">
        <f t="shared" si="2"/>
        <v>0</v>
      </c>
      <c r="AO23" s="8">
        <f t="shared" si="2"/>
        <v>0</v>
      </c>
      <c r="AP23" s="8">
        <f t="shared" si="2"/>
        <v>0</v>
      </c>
      <c r="AQ23" s="8">
        <f t="shared" si="2"/>
        <v>0</v>
      </c>
      <c r="AR23" s="8">
        <f t="shared" si="2"/>
        <v>0</v>
      </c>
      <c r="AS23" s="8">
        <f t="shared" si="2"/>
        <v>0</v>
      </c>
      <c r="AT23" s="8">
        <f t="shared" si="2"/>
        <v>0</v>
      </c>
      <c r="AU23" s="8">
        <f t="shared" si="2"/>
        <v>0</v>
      </c>
      <c r="AV23" s="8">
        <f t="shared" si="2"/>
        <v>0</v>
      </c>
      <c r="AW23" s="8">
        <f t="shared" si="2"/>
        <v>0</v>
      </c>
      <c r="AX23" s="8">
        <f t="shared" si="2"/>
        <v>0</v>
      </c>
      <c r="AY23" s="8">
        <f t="shared" si="2"/>
        <v>0</v>
      </c>
      <c r="AZ23" s="8">
        <f t="shared" si="2"/>
        <v>0</v>
      </c>
      <c r="BA23" s="8">
        <f t="shared" si="2"/>
        <v>0</v>
      </c>
      <c r="BB23" s="8">
        <f t="shared" si="2"/>
        <v>0</v>
      </c>
      <c r="BC23" s="8">
        <f t="shared" si="2"/>
        <v>0</v>
      </c>
    </row>
    <row r="24" spans="1:55" x14ac:dyDescent="0.3">
      <c r="B24" s="8">
        <f>COUNTIF(B9:B12,"&gt;0")</f>
        <v>0</v>
      </c>
      <c r="C24" s="8">
        <f>COUNTIF(C9:C12,"&gt;0")</f>
        <v>0</v>
      </c>
      <c r="D24" s="8">
        <f t="shared" ref="D24:BC24" si="3">COUNTIF(D9:D12,"&gt;0")</f>
        <v>0</v>
      </c>
      <c r="E24" s="8">
        <f t="shared" si="3"/>
        <v>0</v>
      </c>
      <c r="F24" s="8">
        <f t="shared" si="3"/>
        <v>0</v>
      </c>
      <c r="G24" s="8">
        <f t="shared" si="3"/>
        <v>0</v>
      </c>
      <c r="H24" s="8">
        <f t="shared" si="3"/>
        <v>0</v>
      </c>
      <c r="I24" s="8">
        <f t="shared" si="3"/>
        <v>0</v>
      </c>
      <c r="J24" s="8">
        <f t="shared" si="3"/>
        <v>0</v>
      </c>
      <c r="K24" s="8">
        <f>COUNTIF(K9:K12,"&gt;0")</f>
        <v>0</v>
      </c>
      <c r="L24" s="8">
        <f>COUNTIF(L9:L12,"&gt;0")</f>
        <v>0</v>
      </c>
      <c r="M24" s="8">
        <f>COUNTIF(M9:M12,"&gt;0")</f>
        <v>0</v>
      </c>
      <c r="N24" s="8">
        <f>COUNTIF(N9:N12,"&gt;0")</f>
        <v>0</v>
      </c>
      <c r="O24" s="8">
        <f t="shared" si="3"/>
        <v>0</v>
      </c>
      <c r="P24" s="8">
        <f t="shared" si="3"/>
        <v>0</v>
      </c>
      <c r="Q24" s="8">
        <f t="shared" si="3"/>
        <v>0</v>
      </c>
      <c r="R24" s="8">
        <f t="shared" si="3"/>
        <v>0</v>
      </c>
      <c r="S24" s="8">
        <f t="shared" si="3"/>
        <v>0</v>
      </c>
      <c r="T24" s="8">
        <f t="shared" si="3"/>
        <v>0</v>
      </c>
      <c r="U24" s="8">
        <f t="shared" si="3"/>
        <v>0</v>
      </c>
      <c r="V24" s="8">
        <f t="shared" si="3"/>
        <v>0</v>
      </c>
      <c r="W24" s="8">
        <f t="shared" si="3"/>
        <v>0</v>
      </c>
      <c r="X24" s="8">
        <f t="shared" si="3"/>
        <v>0</v>
      </c>
      <c r="Y24" s="8">
        <f t="shared" si="3"/>
        <v>0</v>
      </c>
      <c r="Z24" s="8">
        <f t="shared" si="3"/>
        <v>0</v>
      </c>
      <c r="AA24" s="8">
        <f t="shared" si="3"/>
        <v>0</v>
      </c>
      <c r="AB24" s="8">
        <f t="shared" si="3"/>
        <v>0</v>
      </c>
      <c r="AC24" s="8">
        <f t="shared" si="3"/>
        <v>0</v>
      </c>
      <c r="AD24" s="8">
        <f t="shared" si="3"/>
        <v>0</v>
      </c>
      <c r="AE24" s="8">
        <f t="shared" si="3"/>
        <v>0</v>
      </c>
      <c r="AF24" s="8">
        <f t="shared" si="3"/>
        <v>0</v>
      </c>
      <c r="AG24" s="8">
        <f t="shared" si="3"/>
        <v>0</v>
      </c>
      <c r="AH24" s="8">
        <f t="shared" si="3"/>
        <v>0</v>
      </c>
      <c r="AI24" s="8">
        <f t="shared" si="3"/>
        <v>0</v>
      </c>
      <c r="AJ24" s="8">
        <f t="shared" si="3"/>
        <v>0</v>
      </c>
      <c r="AK24" s="8">
        <f t="shared" si="3"/>
        <v>0</v>
      </c>
      <c r="AL24" s="8">
        <f t="shared" si="3"/>
        <v>0</v>
      </c>
      <c r="AM24" s="8">
        <f t="shared" si="3"/>
        <v>0</v>
      </c>
      <c r="AN24" s="8">
        <f t="shared" si="3"/>
        <v>0</v>
      </c>
      <c r="AO24" s="8">
        <f t="shared" si="3"/>
        <v>0</v>
      </c>
      <c r="AP24" s="8">
        <f t="shared" si="3"/>
        <v>0</v>
      </c>
      <c r="AQ24" s="8">
        <f t="shared" si="3"/>
        <v>0</v>
      </c>
      <c r="AR24" s="8">
        <f t="shared" si="3"/>
        <v>0</v>
      </c>
      <c r="AS24" s="8">
        <f t="shared" si="3"/>
        <v>0</v>
      </c>
      <c r="AT24" s="8">
        <f t="shared" si="3"/>
        <v>0</v>
      </c>
      <c r="AU24" s="8">
        <f t="shared" si="3"/>
        <v>0</v>
      </c>
      <c r="AV24" s="8">
        <f t="shared" si="3"/>
        <v>0</v>
      </c>
      <c r="AW24" s="8">
        <f t="shared" si="3"/>
        <v>0</v>
      </c>
      <c r="AX24" s="8">
        <f t="shared" si="3"/>
        <v>0</v>
      </c>
      <c r="AY24" s="8">
        <f t="shared" si="3"/>
        <v>0</v>
      </c>
      <c r="AZ24" s="8">
        <f t="shared" si="3"/>
        <v>0</v>
      </c>
      <c r="BA24" s="8">
        <f t="shared" si="3"/>
        <v>0</v>
      </c>
      <c r="BB24" s="8">
        <f t="shared" si="3"/>
        <v>0</v>
      </c>
      <c r="BC24" s="8">
        <f t="shared" si="3"/>
        <v>0</v>
      </c>
    </row>
    <row r="25" spans="1:55" s="13" customFormat="1" x14ac:dyDescent="0.3">
      <c r="A25" s="13" t="s">
        <v>74</v>
      </c>
      <c r="B25" s="13">
        <f>SUM(B13:B16)</f>
        <v>0</v>
      </c>
      <c r="C25" s="13">
        <f>SUM(C13:C16)</f>
        <v>0</v>
      </c>
      <c r="D25" s="13">
        <f t="shared" ref="D25:BC25" si="4">SUM(D13:D16)</f>
        <v>0</v>
      </c>
      <c r="E25" s="13">
        <f t="shared" si="4"/>
        <v>0</v>
      </c>
      <c r="F25" s="13">
        <f t="shared" si="4"/>
        <v>0</v>
      </c>
      <c r="G25" s="13">
        <f t="shared" si="4"/>
        <v>0</v>
      </c>
      <c r="H25" s="13">
        <f t="shared" si="4"/>
        <v>0</v>
      </c>
      <c r="I25" s="13">
        <f t="shared" si="4"/>
        <v>0</v>
      </c>
      <c r="J25" s="13">
        <f t="shared" si="4"/>
        <v>0</v>
      </c>
      <c r="K25" s="13">
        <f>SUM(K13:K16)</f>
        <v>0</v>
      </c>
      <c r="L25" s="13">
        <f>SUM(L13:L16)</f>
        <v>0</v>
      </c>
      <c r="M25" s="13">
        <f>SUM(M13:M16)</f>
        <v>0</v>
      </c>
      <c r="N25" s="13">
        <f>SUM(N13:N16)</f>
        <v>0</v>
      </c>
      <c r="O25" s="13">
        <f>SUM(O13:O16)</f>
        <v>0</v>
      </c>
      <c r="P25" s="13">
        <f t="shared" si="4"/>
        <v>0</v>
      </c>
      <c r="Q25" s="13">
        <f t="shared" si="4"/>
        <v>0</v>
      </c>
      <c r="R25" s="13">
        <f t="shared" si="4"/>
        <v>0</v>
      </c>
      <c r="S25" s="13">
        <f t="shared" si="4"/>
        <v>0</v>
      </c>
      <c r="T25" s="13">
        <f t="shared" si="4"/>
        <v>0</v>
      </c>
      <c r="U25" s="13">
        <f t="shared" si="4"/>
        <v>0</v>
      </c>
      <c r="V25" s="13">
        <f t="shared" si="4"/>
        <v>0</v>
      </c>
      <c r="W25" s="13">
        <f t="shared" si="4"/>
        <v>0</v>
      </c>
      <c r="X25" s="13">
        <f t="shared" si="4"/>
        <v>0</v>
      </c>
      <c r="Y25" s="13">
        <f t="shared" si="4"/>
        <v>0</v>
      </c>
      <c r="Z25" s="13">
        <f t="shared" si="4"/>
        <v>0</v>
      </c>
      <c r="AA25" s="13">
        <f t="shared" si="4"/>
        <v>0</v>
      </c>
      <c r="AB25" s="13">
        <f t="shared" si="4"/>
        <v>0</v>
      </c>
      <c r="AC25" s="13">
        <f t="shared" si="4"/>
        <v>0</v>
      </c>
      <c r="AD25" s="13">
        <f t="shared" si="4"/>
        <v>0</v>
      </c>
      <c r="AE25" s="13">
        <f t="shared" si="4"/>
        <v>0</v>
      </c>
      <c r="AF25" s="13">
        <f t="shared" si="4"/>
        <v>0</v>
      </c>
      <c r="AG25" s="13">
        <f t="shared" si="4"/>
        <v>0</v>
      </c>
      <c r="AH25" s="13">
        <f t="shared" si="4"/>
        <v>0</v>
      </c>
      <c r="AI25" s="13">
        <f t="shared" si="4"/>
        <v>0</v>
      </c>
      <c r="AJ25" s="13">
        <f t="shared" si="4"/>
        <v>0</v>
      </c>
      <c r="AK25" s="13">
        <f t="shared" si="4"/>
        <v>0</v>
      </c>
      <c r="AL25" s="13">
        <f t="shared" si="4"/>
        <v>0</v>
      </c>
      <c r="AM25" s="13">
        <f t="shared" si="4"/>
        <v>0</v>
      </c>
      <c r="AN25" s="13">
        <f t="shared" si="4"/>
        <v>0</v>
      </c>
      <c r="AO25" s="13">
        <f t="shared" si="4"/>
        <v>0</v>
      </c>
      <c r="AP25" s="13">
        <f t="shared" si="4"/>
        <v>0</v>
      </c>
      <c r="AQ25" s="13">
        <f t="shared" si="4"/>
        <v>0</v>
      </c>
      <c r="AR25" s="13">
        <f t="shared" si="4"/>
        <v>0</v>
      </c>
      <c r="AS25" s="13">
        <f t="shared" si="4"/>
        <v>0</v>
      </c>
      <c r="AT25" s="13">
        <f t="shared" si="4"/>
        <v>0</v>
      </c>
      <c r="AU25" s="13">
        <f t="shared" si="4"/>
        <v>0</v>
      </c>
      <c r="AV25" s="13">
        <f t="shared" si="4"/>
        <v>0</v>
      </c>
      <c r="AW25" s="13">
        <f t="shared" si="4"/>
        <v>0</v>
      </c>
      <c r="AX25" s="13">
        <f t="shared" si="4"/>
        <v>0</v>
      </c>
      <c r="AY25" s="13">
        <f t="shared" si="4"/>
        <v>0</v>
      </c>
      <c r="AZ25" s="13">
        <f t="shared" si="4"/>
        <v>0</v>
      </c>
      <c r="BA25" s="13">
        <f t="shared" si="4"/>
        <v>0</v>
      </c>
      <c r="BB25" s="13">
        <f t="shared" si="4"/>
        <v>0</v>
      </c>
      <c r="BC25" s="13">
        <f t="shared" si="4"/>
        <v>0</v>
      </c>
    </row>
    <row r="26" spans="1:55" s="13" customFormat="1" x14ac:dyDescent="0.3">
      <c r="B26" s="13">
        <f>COUNTIF(B13:B16,"&gt;0")</f>
        <v>0</v>
      </c>
      <c r="C26" s="13">
        <f>COUNTIF(C13:C16,"&gt;0")</f>
        <v>0</v>
      </c>
      <c r="D26" s="13">
        <f t="shared" ref="D26:BC26" si="5">COUNTIF(D13:D16,"&gt;0")</f>
        <v>0</v>
      </c>
      <c r="E26" s="13">
        <f t="shared" si="5"/>
        <v>0</v>
      </c>
      <c r="F26" s="13">
        <f t="shared" si="5"/>
        <v>0</v>
      </c>
      <c r="G26" s="13">
        <f t="shared" si="5"/>
        <v>0</v>
      </c>
      <c r="H26" s="13">
        <f t="shared" si="5"/>
        <v>0</v>
      </c>
      <c r="I26" s="13">
        <f t="shared" si="5"/>
        <v>0</v>
      </c>
      <c r="J26" s="13">
        <f t="shared" si="5"/>
        <v>0</v>
      </c>
      <c r="K26" s="13">
        <f>COUNTIF(K13:K16,"&gt;0")</f>
        <v>0</v>
      </c>
      <c r="L26" s="13">
        <f>COUNTIF(L13:L16,"&gt;0")</f>
        <v>0</v>
      </c>
      <c r="M26" s="13">
        <f>COUNTIF(M13:M16,"&gt;0")</f>
        <v>0</v>
      </c>
      <c r="N26" s="13">
        <f>COUNTIF(N13:N16,"&gt;0")</f>
        <v>0</v>
      </c>
      <c r="O26" s="13">
        <f t="shared" si="5"/>
        <v>0</v>
      </c>
      <c r="P26" s="13">
        <f t="shared" si="5"/>
        <v>0</v>
      </c>
      <c r="Q26" s="13">
        <f t="shared" si="5"/>
        <v>0</v>
      </c>
      <c r="R26" s="13">
        <f t="shared" si="5"/>
        <v>0</v>
      </c>
      <c r="S26" s="13">
        <f t="shared" si="5"/>
        <v>0</v>
      </c>
      <c r="T26" s="13">
        <f t="shared" si="5"/>
        <v>0</v>
      </c>
      <c r="U26" s="13">
        <f t="shared" si="5"/>
        <v>0</v>
      </c>
      <c r="V26" s="13">
        <f t="shared" si="5"/>
        <v>0</v>
      </c>
      <c r="W26" s="13">
        <f t="shared" si="5"/>
        <v>0</v>
      </c>
      <c r="X26" s="13">
        <f t="shared" si="5"/>
        <v>0</v>
      </c>
      <c r="Y26" s="13">
        <f t="shared" si="5"/>
        <v>0</v>
      </c>
      <c r="Z26" s="13">
        <f t="shared" si="5"/>
        <v>0</v>
      </c>
      <c r="AA26" s="13">
        <f t="shared" si="5"/>
        <v>0</v>
      </c>
      <c r="AB26" s="13">
        <f t="shared" si="5"/>
        <v>0</v>
      </c>
      <c r="AC26" s="13">
        <f t="shared" si="5"/>
        <v>0</v>
      </c>
      <c r="AD26" s="13">
        <f t="shared" si="5"/>
        <v>0</v>
      </c>
      <c r="AE26" s="13">
        <f t="shared" si="5"/>
        <v>0</v>
      </c>
      <c r="AF26" s="13">
        <f t="shared" si="5"/>
        <v>0</v>
      </c>
      <c r="AG26" s="13">
        <f t="shared" si="5"/>
        <v>0</v>
      </c>
      <c r="AH26" s="13">
        <f t="shared" si="5"/>
        <v>0</v>
      </c>
      <c r="AI26" s="13">
        <f t="shared" si="5"/>
        <v>0</v>
      </c>
      <c r="AJ26" s="13">
        <f t="shared" si="5"/>
        <v>0</v>
      </c>
      <c r="AK26" s="13">
        <f t="shared" si="5"/>
        <v>0</v>
      </c>
      <c r="AL26" s="13">
        <f t="shared" si="5"/>
        <v>0</v>
      </c>
      <c r="AM26" s="13">
        <f t="shared" si="5"/>
        <v>0</v>
      </c>
      <c r="AN26" s="13">
        <f t="shared" si="5"/>
        <v>0</v>
      </c>
      <c r="AO26" s="13">
        <f t="shared" si="5"/>
        <v>0</v>
      </c>
      <c r="AP26" s="13">
        <f t="shared" si="5"/>
        <v>0</v>
      </c>
      <c r="AQ26" s="13">
        <f t="shared" si="5"/>
        <v>0</v>
      </c>
      <c r="AR26" s="13">
        <f t="shared" si="5"/>
        <v>0</v>
      </c>
      <c r="AS26" s="13">
        <f t="shared" si="5"/>
        <v>0</v>
      </c>
      <c r="AT26" s="13">
        <f t="shared" si="5"/>
        <v>0</v>
      </c>
      <c r="AU26" s="13">
        <f t="shared" si="5"/>
        <v>0</v>
      </c>
      <c r="AV26" s="13">
        <f t="shared" si="5"/>
        <v>0</v>
      </c>
      <c r="AW26" s="13">
        <f t="shared" si="5"/>
        <v>0</v>
      </c>
      <c r="AX26" s="13">
        <f t="shared" si="5"/>
        <v>0</v>
      </c>
      <c r="AY26" s="13">
        <f t="shared" si="5"/>
        <v>0</v>
      </c>
      <c r="AZ26" s="13">
        <f t="shared" si="5"/>
        <v>0</v>
      </c>
      <c r="BA26" s="13">
        <f t="shared" si="5"/>
        <v>0</v>
      </c>
      <c r="BB26" s="13">
        <f t="shared" si="5"/>
        <v>0</v>
      </c>
      <c r="BC26" s="13">
        <f t="shared" si="5"/>
        <v>0</v>
      </c>
    </row>
    <row r="27" spans="1:55" x14ac:dyDescent="0.3">
      <c r="A27" s="8" t="s">
        <v>75</v>
      </c>
      <c r="B27" s="8">
        <f>SUM(B17:B20)</f>
        <v>0</v>
      </c>
      <c r="C27" s="8">
        <f>SUM(C17:C20)</f>
        <v>0</v>
      </c>
      <c r="D27" s="8">
        <f t="shared" ref="D27:BC27" si="6">SUM(D17:D20)</f>
        <v>0</v>
      </c>
      <c r="E27" s="8">
        <f t="shared" si="6"/>
        <v>0</v>
      </c>
      <c r="F27" s="8">
        <f t="shared" si="6"/>
        <v>0</v>
      </c>
      <c r="G27" s="8">
        <f t="shared" si="6"/>
        <v>0</v>
      </c>
      <c r="H27" s="8">
        <f t="shared" si="6"/>
        <v>0</v>
      </c>
      <c r="I27" s="8">
        <f t="shared" si="6"/>
        <v>0</v>
      </c>
      <c r="J27" s="8">
        <f t="shared" si="6"/>
        <v>0</v>
      </c>
      <c r="K27" s="8">
        <f>SUM(K17:K20)</f>
        <v>0</v>
      </c>
      <c r="L27" s="8">
        <f>SUM(L17:L20)</f>
        <v>0</v>
      </c>
      <c r="M27" s="8">
        <f>SUM(M17:M20)</f>
        <v>0</v>
      </c>
      <c r="N27" s="8">
        <f>SUM(N17:N20)</f>
        <v>0</v>
      </c>
      <c r="O27" s="8">
        <f>SUM(O17:O20)</f>
        <v>0</v>
      </c>
      <c r="P27" s="8">
        <f t="shared" si="6"/>
        <v>0</v>
      </c>
      <c r="Q27" s="8">
        <f t="shared" si="6"/>
        <v>0</v>
      </c>
      <c r="R27" s="8">
        <f t="shared" si="6"/>
        <v>0</v>
      </c>
      <c r="S27" s="8">
        <f t="shared" si="6"/>
        <v>0</v>
      </c>
      <c r="T27" s="8">
        <f t="shared" si="6"/>
        <v>0</v>
      </c>
      <c r="U27" s="8">
        <f t="shared" si="6"/>
        <v>0</v>
      </c>
      <c r="V27" s="8">
        <f t="shared" si="6"/>
        <v>0</v>
      </c>
      <c r="W27" s="8">
        <f t="shared" si="6"/>
        <v>0</v>
      </c>
      <c r="X27" s="8">
        <f t="shared" si="6"/>
        <v>0</v>
      </c>
      <c r="Y27" s="8">
        <f t="shared" si="6"/>
        <v>0</v>
      </c>
      <c r="Z27" s="8">
        <f t="shared" si="6"/>
        <v>0</v>
      </c>
      <c r="AA27" s="8">
        <f t="shared" si="6"/>
        <v>0</v>
      </c>
      <c r="AB27" s="8">
        <f t="shared" si="6"/>
        <v>0</v>
      </c>
      <c r="AC27" s="8">
        <f t="shared" si="6"/>
        <v>0</v>
      </c>
      <c r="AD27" s="8">
        <f t="shared" si="6"/>
        <v>0</v>
      </c>
      <c r="AE27" s="8">
        <f t="shared" si="6"/>
        <v>0</v>
      </c>
      <c r="AF27" s="8">
        <f t="shared" si="6"/>
        <v>0</v>
      </c>
      <c r="AG27" s="8">
        <f t="shared" si="6"/>
        <v>0</v>
      </c>
      <c r="AH27" s="8">
        <f t="shared" si="6"/>
        <v>0</v>
      </c>
      <c r="AI27" s="8">
        <f t="shared" si="6"/>
        <v>0</v>
      </c>
      <c r="AJ27" s="8">
        <f t="shared" si="6"/>
        <v>0</v>
      </c>
      <c r="AK27" s="8">
        <f t="shared" si="6"/>
        <v>0</v>
      </c>
      <c r="AL27" s="8">
        <f t="shared" si="6"/>
        <v>0</v>
      </c>
      <c r="AM27" s="8">
        <f t="shared" si="6"/>
        <v>0</v>
      </c>
      <c r="AN27" s="8">
        <f t="shared" si="6"/>
        <v>0</v>
      </c>
      <c r="AO27" s="8">
        <f t="shared" si="6"/>
        <v>0</v>
      </c>
      <c r="AP27" s="8">
        <f t="shared" si="6"/>
        <v>0</v>
      </c>
      <c r="AQ27" s="8">
        <f t="shared" si="6"/>
        <v>0</v>
      </c>
      <c r="AR27" s="8">
        <f t="shared" si="6"/>
        <v>0</v>
      </c>
      <c r="AS27" s="8">
        <f t="shared" si="6"/>
        <v>0</v>
      </c>
      <c r="AT27" s="8">
        <f t="shared" si="6"/>
        <v>0</v>
      </c>
      <c r="AU27" s="8">
        <f t="shared" si="6"/>
        <v>0</v>
      </c>
      <c r="AV27" s="8">
        <f t="shared" si="6"/>
        <v>0</v>
      </c>
      <c r="AW27" s="8">
        <f t="shared" si="6"/>
        <v>0</v>
      </c>
      <c r="AX27" s="8">
        <f t="shared" si="6"/>
        <v>0</v>
      </c>
      <c r="AY27" s="8">
        <f t="shared" si="6"/>
        <v>0</v>
      </c>
      <c r="AZ27" s="8">
        <f t="shared" si="6"/>
        <v>0</v>
      </c>
      <c r="BA27" s="8">
        <f t="shared" si="6"/>
        <v>0</v>
      </c>
      <c r="BB27" s="8">
        <f t="shared" si="6"/>
        <v>0</v>
      </c>
      <c r="BC27" s="8">
        <f t="shared" si="6"/>
        <v>0</v>
      </c>
    </row>
    <row r="28" spans="1:55" x14ac:dyDescent="0.3">
      <c r="B28" s="8">
        <f>COUNTIF(B17:B20,"&gt;0")</f>
        <v>0</v>
      </c>
      <c r="C28" s="8">
        <f>COUNTIF(C17:C20,"&gt;0")</f>
        <v>0</v>
      </c>
      <c r="D28" s="8">
        <f t="shared" ref="D28:BC28" si="7">COUNTIF(D17:D20,"&gt;0")</f>
        <v>0</v>
      </c>
      <c r="E28" s="8">
        <f t="shared" si="7"/>
        <v>0</v>
      </c>
      <c r="F28" s="8">
        <f t="shared" si="7"/>
        <v>0</v>
      </c>
      <c r="G28" s="8">
        <f t="shared" si="7"/>
        <v>0</v>
      </c>
      <c r="H28" s="8">
        <f t="shared" si="7"/>
        <v>0</v>
      </c>
      <c r="I28" s="8">
        <f t="shared" si="7"/>
        <v>0</v>
      </c>
      <c r="J28" s="8">
        <f t="shared" si="7"/>
        <v>0</v>
      </c>
      <c r="K28" s="8">
        <f>COUNTIF(K17:K20,"&gt;0")</f>
        <v>0</v>
      </c>
      <c r="L28" s="8">
        <f t="shared" si="7"/>
        <v>0</v>
      </c>
      <c r="M28" s="8">
        <f t="shared" si="7"/>
        <v>0</v>
      </c>
      <c r="N28" s="8">
        <f t="shared" si="7"/>
        <v>0</v>
      </c>
      <c r="O28" s="8">
        <f t="shared" si="7"/>
        <v>0</v>
      </c>
      <c r="P28" s="8">
        <f t="shared" si="7"/>
        <v>0</v>
      </c>
      <c r="Q28" s="8">
        <f t="shared" si="7"/>
        <v>0</v>
      </c>
      <c r="R28" s="8">
        <f t="shared" si="7"/>
        <v>0</v>
      </c>
      <c r="S28" s="8">
        <f t="shared" si="7"/>
        <v>0</v>
      </c>
      <c r="T28" s="8">
        <f t="shared" si="7"/>
        <v>0</v>
      </c>
      <c r="U28" s="8">
        <f t="shared" si="7"/>
        <v>0</v>
      </c>
      <c r="V28" s="8">
        <f t="shared" si="7"/>
        <v>0</v>
      </c>
      <c r="W28" s="8">
        <f t="shared" si="7"/>
        <v>0</v>
      </c>
      <c r="X28" s="8">
        <f t="shared" si="7"/>
        <v>0</v>
      </c>
      <c r="Y28" s="8">
        <f t="shared" si="7"/>
        <v>0</v>
      </c>
      <c r="Z28" s="8">
        <f t="shared" si="7"/>
        <v>0</v>
      </c>
      <c r="AA28" s="8">
        <f t="shared" si="7"/>
        <v>0</v>
      </c>
      <c r="AB28" s="8">
        <f t="shared" si="7"/>
        <v>0</v>
      </c>
      <c r="AC28" s="8">
        <f t="shared" si="7"/>
        <v>0</v>
      </c>
      <c r="AD28" s="8">
        <f t="shared" si="7"/>
        <v>0</v>
      </c>
      <c r="AE28" s="8">
        <f t="shared" si="7"/>
        <v>0</v>
      </c>
      <c r="AF28" s="8">
        <f t="shared" si="7"/>
        <v>0</v>
      </c>
      <c r="AG28" s="8">
        <f t="shared" si="7"/>
        <v>0</v>
      </c>
      <c r="AH28" s="8">
        <f t="shared" si="7"/>
        <v>0</v>
      </c>
      <c r="AI28" s="8">
        <f t="shared" si="7"/>
        <v>0</v>
      </c>
      <c r="AJ28" s="8">
        <f t="shared" si="7"/>
        <v>0</v>
      </c>
      <c r="AK28" s="8">
        <f t="shared" si="7"/>
        <v>0</v>
      </c>
      <c r="AL28" s="8">
        <f t="shared" si="7"/>
        <v>0</v>
      </c>
      <c r="AM28" s="8">
        <f t="shared" si="7"/>
        <v>0</v>
      </c>
      <c r="AN28" s="8">
        <f t="shared" si="7"/>
        <v>0</v>
      </c>
      <c r="AO28" s="8">
        <f t="shared" si="7"/>
        <v>0</v>
      </c>
      <c r="AP28" s="8">
        <f t="shared" si="7"/>
        <v>0</v>
      </c>
      <c r="AQ28" s="8">
        <f t="shared" si="7"/>
        <v>0</v>
      </c>
      <c r="AR28" s="8">
        <f t="shared" si="7"/>
        <v>0</v>
      </c>
      <c r="AS28" s="8">
        <f t="shared" si="7"/>
        <v>0</v>
      </c>
      <c r="AT28" s="8">
        <f t="shared" si="7"/>
        <v>0</v>
      </c>
      <c r="AU28" s="8">
        <f t="shared" si="7"/>
        <v>0</v>
      </c>
      <c r="AV28" s="8">
        <f t="shared" si="7"/>
        <v>0</v>
      </c>
      <c r="AW28" s="8">
        <f t="shared" si="7"/>
        <v>0</v>
      </c>
      <c r="AX28" s="8">
        <f t="shared" si="7"/>
        <v>0</v>
      </c>
      <c r="AY28" s="8">
        <f t="shared" si="7"/>
        <v>0</v>
      </c>
      <c r="AZ28" s="8">
        <f t="shared" si="7"/>
        <v>0</v>
      </c>
      <c r="BA28" s="8">
        <f t="shared" si="7"/>
        <v>0</v>
      </c>
      <c r="BB28" s="8">
        <f t="shared" si="7"/>
        <v>0</v>
      </c>
      <c r="BC28" s="8">
        <f t="shared" si="7"/>
        <v>0</v>
      </c>
    </row>
    <row r="29" spans="1:55" s="13" customFormat="1" x14ac:dyDescent="0.3">
      <c r="A29" s="13" t="s">
        <v>76</v>
      </c>
      <c r="B29" s="13">
        <f>IF(B22&gt;0,B21/B22,0)</f>
        <v>0</v>
      </c>
      <c r="C29" s="13">
        <f t="shared" ref="C29:BC29" si="8">IF(C22&gt;0,C21/C22,0)</f>
        <v>0</v>
      </c>
      <c r="D29" s="13">
        <f t="shared" si="8"/>
        <v>0</v>
      </c>
      <c r="E29" s="13">
        <f t="shared" si="8"/>
        <v>0</v>
      </c>
      <c r="F29" s="13">
        <f t="shared" si="8"/>
        <v>0</v>
      </c>
      <c r="G29" s="13">
        <f t="shared" si="8"/>
        <v>0</v>
      </c>
      <c r="H29" s="13">
        <f t="shared" si="8"/>
        <v>0</v>
      </c>
      <c r="I29" s="13">
        <f t="shared" si="8"/>
        <v>0</v>
      </c>
      <c r="J29" s="13">
        <f t="shared" si="8"/>
        <v>0</v>
      </c>
      <c r="K29" s="13">
        <f>IF(K22&gt;0,K21/K22,0)</f>
        <v>0</v>
      </c>
      <c r="L29" s="13">
        <f t="shared" si="8"/>
        <v>0</v>
      </c>
      <c r="M29" s="13">
        <f t="shared" si="8"/>
        <v>0</v>
      </c>
      <c r="N29" s="13">
        <f t="shared" si="8"/>
        <v>0</v>
      </c>
      <c r="O29" s="13">
        <f t="shared" si="8"/>
        <v>0</v>
      </c>
      <c r="P29" s="13">
        <f t="shared" si="8"/>
        <v>0</v>
      </c>
      <c r="Q29" s="13">
        <f t="shared" si="8"/>
        <v>0</v>
      </c>
      <c r="R29" s="13">
        <f t="shared" si="8"/>
        <v>0</v>
      </c>
      <c r="S29" s="13">
        <f t="shared" si="8"/>
        <v>0</v>
      </c>
      <c r="T29" s="13">
        <f t="shared" si="8"/>
        <v>0</v>
      </c>
      <c r="U29" s="13">
        <f t="shared" si="8"/>
        <v>0</v>
      </c>
      <c r="V29" s="13">
        <f t="shared" si="8"/>
        <v>0</v>
      </c>
      <c r="W29" s="13">
        <f t="shared" si="8"/>
        <v>0</v>
      </c>
      <c r="X29" s="13">
        <f t="shared" si="8"/>
        <v>0</v>
      </c>
      <c r="Y29" s="13">
        <f t="shared" si="8"/>
        <v>0</v>
      </c>
      <c r="Z29" s="13">
        <f t="shared" si="8"/>
        <v>0</v>
      </c>
      <c r="AA29" s="13">
        <f t="shared" si="8"/>
        <v>0</v>
      </c>
      <c r="AB29" s="13">
        <f t="shared" si="8"/>
        <v>0</v>
      </c>
      <c r="AC29" s="13">
        <f t="shared" si="8"/>
        <v>0</v>
      </c>
      <c r="AD29" s="13">
        <f t="shared" si="8"/>
        <v>0</v>
      </c>
      <c r="AE29" s="13">
        <f t="shared" si="8"/>
        <v>0</v>
      </c>
      <c r="AF29" s="13">
        <f t="shared" si="8"/>
        <v>0</v>
      </c>
      <c r="AG29" s="13">
        <f t="shared" si="8"/>
        <v>0</v>
      </c>
      <c r="AH29" s="13">
        <f t="shared" si="8"/>
        <v>0</v>
      </c>
      <c r="AI29" s="13">
        <f t="shared" si="8"/>
        <v>0</v>
      </c>
      <c r="AJ29" s="13">
        <f t="shared" si="8"/>
        <v>0</v>
      </c>
      <c r="AK29" s="13">
        <f t="shared" si="8"/>
        <v>0</v>
      </c>
      <c r="AL29" s="13">
        <f t="shared" si="8"/>
        <v>0</v>
      </c>
      <c r="AM29" s="13">
        <f t="shared" si="8"/>
        <v>0</v>
      </c>
      <c r="AN29" s="13">
        <f t="shared" si="8"/>
        <v>0</v>
      </c>
      <c r="AO29" s="13">
        <f t="shared" si="8"/>
        <v>0</v>
      </c>
      <c r="AP29" s="13">
        <f t="shared" si="8"/>
        <v>0</v>
      </c>
      <c r="AQ29" s="13">
        <f t="shared" si="8"/>
        <v>0</v>
      </c>
      <c r="AR29" s="13">
        <f t="shared" si="8"/>
        <v>0</v>
      </c>
      <c r="AS29" s="13">
        <f t="shared" si="8"/>
        <v>0</v>
      </c>
      <c r="AT29" s="13">
        <f t="shared" si="8"/>
        <v>0</v>
      </c>
      <c r="AU29" s="13">
        <f t="shared" si="8"/>
        <v>0</v>
      </c>
      <c r="AV29" s="13">
        <f t="shared" si="8"/>
        <v>0</v>
      </c>
      <c r="AW29" s="13">
        <f t="shared" si="8"/>
        <v>0</v>
      </c>
      <c r="AX29" s="13">
        <f t="shared" si="8"/>
        <v>0</v>
      </c>
      <c r="AY29" s="13">
        <f t="shared" si="8"/>
        <v>0</v>
      </c>
      <c r="AZ29" s="13">
        <f t="shared" si="8"/>
        <v>0</v>
      </c>
      <c r="BA29" s="13">
        <f t="shared" si="8"/>
        <v>0</v>
      </c>
      <c r="BB29" s="13">
        <f t="shared" si="8"/>
        <v>0</v>
      </c>
      <c r="BC29" s="13">
        <f t="shared" si="8"/>
        <v>0</v>
      </c>
    </row>
    <row r="30" spans="1:55" x14ac:dyDescent="0.3">
      <c r="A30" s="8" t="s">
        <v>78</v>
      </c>
      <c r="B30" s="8">
        <f>IF(B24&gt;0,B23/B24,0)</f>
        <v>0</v>
      </c>
      <c r="C30" s="8">
        <f t="shared" ref="C30:BC30" si="9">IF(C24&gt;0,C23/C24,0)</f>
        <v>0</v>
      </c>
      <c r="D30" s="8">
        <f t="shared" si="9"/>
        <v>0</v>
      </c>
      <c r="E30" s="8">
        <f t="shared" si="9"/>
        <v>0</v>
      </c>
      <c r="F30" s="8">
        <f t="shared" si="9"/>
        <v>0</v>
      </c>
      <c r="G30" s="8">
        <f t="shared" si="9"/>
        <v>0</v>
      </c>
      <c r="H30" s="8">
        <f t="shared" si="9"/>
        <v>0</v>
      </c>
      <c r="I30" s="8">
        <f t="shared" si="9"/>
        <v>0</v>
      </c>
      <c r="J30" s="8">
        <f t="shared" si="9"/>
        <v>0</v>
      </c>
      <c r="K30" s="8">
        <f t="shared" si="9"/>
        <v>0</v>
      </c>
      <c r="L30" s="8">
        <f t="shared" si="9"/>
        <v>0</v>
      </c>
      <c r="M30" s="8">
        <f t="shared" si="9"/>
        <v>0</v>
      </c>
      <c r="N30" s="8">
        <f t="shared" si="9"/>
        <v>0</v>
      </c>
      <c r="O30" s="8">
        <f t="shared" si="9"/>
        <v>0</v>
      </c>
      <c r="P30" s="8">
        <f t="shared" si="9"/>
        <v>0</v>
      </c>
      <c r="Q30" s="8">
        <f t="shared" si="9"/>
        <v>0</v>
      </c>
      <c r="R30" s="8">
        <f t="shared" si="9"/>
        <v>0</v>
      </c>
      <c r="S30" s="8">
        <f t="shared" si="9"/>
        <v>0</v>
      </c>
      <c r="T30" s="8">
        <f t="shared" si="9"/>
        <v>0</v>
      </c>
      <c r="U30" s="8">
        <f t="shared" si="9"/>
        <v>0</v>
      </c>
      <c r="V30" s="8">
        <f t="shared" si="9"/>
        <v>0</v>
      </c>
      <c r="W30" s="8">
        <f t="shared" si="9"/>
        <v>0</v>
      </c>
      <c r="X30" s="8">
        <f t="shared" si="9"/>
        <v>0</v>
      </c>
      <c r="Y30" s="8">
        <f t="shared" si="9"/>
        <v>0</v>
      </c>
      <c r="Z30" s="8">
        <f t="shared" si="9"/>
        <v>0</v>
      </c>
      <c r="AA30" s="8">
        <f t="shared" si="9"/>
        <v>0</v>
      </c>
      <c r="AB30" s="8">
        <f t="shared" si="9"/>
        <v>0</v>
      </c>
      <c r="AC30" s="8">
        <f t="shared" si="9"/>
        <v>0</v>
      </c>
      <c r="AD30" s="8">
        <f t="shared" si="9"/>
        <v>0</v>
      </c>
      <c r="AE30" s="8">
        <f t="shared" si="9"/>
        <v>0</v>
      </c>
      <c r="AF30" s="8">
        <f t="shared" si="9"/>
        <v>0</v>
      </c>
      <c r="AG30" s="8">
        <f t="shared" si="9"/>
        <v>0</v>
      </c>
      <c r="AH30" s="8">
        <f t="shared" si="9"/>
        <v>0</v>
      </c>
      <c r="AI30" s="8">
        <f t="shared" si="9"/>
        <v>0</v>
      </c>
      <c r="AJ30" s="8">
        <f t="shared" si="9"/>
        <v>0</v>
      </c>
      <c r="AK30" s="8">
        <f t="shared" si="9"/>
        <v>0</v>
      </c>
      <c r="AL30" s="8">
        <f t="shared" si="9"/>
        <v>0</v>
      </c>
      <c r="AM30" s="8">
        <f t="shared" si="9"/>
        <v>0</v>
      </c>
      <c r="AN30" s="8">
        <f t="shared" si="9"/>
        <v>0</v>
      </c>
      <c r="AO30" s="8">
        <f t="shared" si="9"/>
        <v>0</v>
      </c>
      <c r="AP30" s="8">
        <f t="shared" si="9"/>
        <v>0</v>
      </c>
      <c r="AQ30" s="8">
        <f t="shared" si="9"/>
        <v>0</v>
      </c>
      <c r="AR30" s="8">
        <f t="shared" si="9"/>
        <v>0</v>
      </c>
      <c r="AS30" s="8">
        <f t="shared" si="9"/>
        <v>0</v>
      </c>
      <c r="AT30" s="8">
        <f t="shared" si="9"/>
        <v>0</v>
      </c>
      <c r="AU30" s="8">
        <f t="shared" si="9"/>
        <v>0</v>
      </c>
      <c r="AV30" s="8">
        <f t="shared" si="9"/>
        <v>0</v>
      </c>
      <c r="AW30" s="8">
        <f t="shared" si="9"/>
        <v>0</v>
      </c>
      <c r="AX30" s="8">
        <f t="shared" si="9"/>
        <v>0</v>
      </c>
      <c r="AY30" s="8">
        <f t="shared" si="9"/>
        <v>0</v>
      </c>
      <c r="AZ30" s="8">
        <f t="shared" si="9"/>
        <v>0</v>
      </c>
      <c r="BA30" s="8">
        <f t="shared" si="9"/>
        <v>0</v>
      </c>
      <c r="BB30" s="8">
        <f t="shared" si="9"/>
        <v>0</v>
      </c>
      <c r="BC30" s="8">
        <f t="shared" si="9"/>
        <v>0</v>
      </c>
    </row>
    <row r="31" spans="1:55" s="13" customFormat="1" x14ac:dyDescent="0.3">
      <c r="A31" s="13" t="s">
        <v>79</v>
      </c>
      <c r="B31" s="13">
        <f>IF(B26&gt;0,B25/B26,0)</f>
        <v>0</v>
      </c>
      <c r="C31" s="13">
        <f t="shared" ref="C31:BC31" si="10">IF(C26&gt;0,C25/C26,0)</f>
        <v>0</v>
      </c>
      <c r="D31" s="13">
        <f t="shared" si="10"/>
        <v>0</v>
      </c>
      <c r="E31" s="13">
        <f t="shared" si="10"/>
        <v>0</v>
      </c>
      <c r="F31" s="13">
        <f t="shared" si="10"/>
        <v>0</v>
      </c>
      <c r="G31" s="13">
        <f t="shared" si="10"/>
        <v>0</v>
      </c>
      <c r="H31" s="13">
        <f t="shared" si="10"/>
        <v>0</v>
      </c>
      <c r="I31" s="13">
        <f t="shared" si="10"/>
        <v>0</v>
      </c>
      <c r="J31" s="13">
        <f t="shared" si="10"/>
        <v>0</v>
      </c>
      <c r="K31" s="13">
        <f t="shared" si="10"/>
        <v>0</v>
      </c>
      <c r="L31" s="13">
        <f t="shared" si="10"/>
        <v>0</v>
      </c>
      <c r="M31" s="13">
        <f t="shared" si="10"/>
        <v>0</v>
      </c>
      <c r="N31" s="13">
        <f t="shared" si="10"/>
        <v>0</v>
      </c>
      <c r="O31" s="13">
        <f t="shared" si="10"/>
        <v>0</v>
      </c>
      <c r="P31" s="13">
        <f t="shared" si="10"/>
        <v>0</v>
      </c>
      <c r="Q31" s="13">
        <f t="shared" si="10"/>
        <v>0</v>
      </c>
      <c r="R31" s="13">
        <f t="shared" si="10"/>
        <v>0</v>
      </c>
      <c r="S31" s="13">
        <f t="shared" si="10"/>
        <v>0</v>
      </c>
      <c r="T31" s="13">
        <f t="shared" si="10"/>
        <v>0</v>
      </c>
      <c r="U31" s="13">
        <f t="shared" si="10"/>
        <v>0</v>
      </c>
      <c r="V31" s="13">
        <f t="shared" si="10"/>
        <v>0</v>
      </c>
      <c r="W31" s="13">
        <f t="shared" si="10"/>
        <v>0</v>
      </c>
      <c r="X31" s="13">
        <f t="shared" si="10"/>
        <v>0</v>
      </c>
      <c r="Y31" s="13">
        <f t="shared" si="10"/>
        <v>0</v>
      </c>
      <c r="Z31" s="13">
        <f t="shared" si="10"/>
        <v>0</v>
      </c>
      <c r="AA31" s="13">
        <f t="shared" si="10"/>
        <v>0</v>
      </c>
      <c r="AB31" s="13">
        <f t="shared" si="10"/>
        <v>0</v>
      </c>
      <c r="AC31" s="13">
        <f t="shared" si="10"/>
        <v>0</v>
      </c>
      <c r="AD31" s="13">
        <f t="shared" si="10"/>
        <v>0</v>
      </c>
      <c r="AE31" s="13">
        <f t="shared" si="10"/>
        <v>0</v>
      </c>
      <c r="AF31" s="13">
        <f t="shared" si="10"/>
        <v>0</v>
      </c>
      <c r="AG31" s="13">
        <f t="shared" si="10"/>
        <v>0</v>
      </c>
      <c r="AH31" s="13">
        <f t="shared" si="10"/>
        <v>0</v>
      </c>
      <c r="AI31" s="13">
        <f t="shared" si="10"/>
        <v>0</v>
      </c>
      <c r="AJ31" s="13">
        <f t="shared" si="10"/>
        <v>0</v>
      </c>
      <c r="AK31" s="13">
        <f t="shared" si="10"/>
        <v>0</v>
      </c>
      <c r="AL31" s="13">
        <f t="shared" si="10"/>
        <v>0</v>
      </c>
      <c r="AM31" s="13">
        <f t="shared" si="10"/>
        <v>0</v>
      </c>
      <c r="AN31" s="13">
        <f t="shared" si="10"/>
        <v>0</v>
      </c>
      <c r="AO31" s="13">
        <f t="shared" si="10"/>
        <v>0</v>
      </c>
      <c r="AP31" s="13">
        <f t="shared" si="10"/>
        <v>0</v>
      </c>
      <c r="AQ31" s="13">
        <f t="shared" si="10"/>
        <v>0</v>
      </c>
      <c r="AR31" s="13">
        <f t="shared" si="10"/>
        <v>0</v>
      </c>
      <c r="AS31" s="13">
        <f t="shared" si="10"/>
        <v>0</v>
      </c>
      <c r="AT31" s="13">
        <f t="shared" si="10"/>
        <v>0</v>
      </c>
      <c r="AU31" s="13">
        <f t="shared" si="10"/>
        <v>0</v>
      </c>
      <c r="AV31" s="13">
        <f t="shared" si="10"/>
        <v>0</v>
      </c>
      <c r="AW31" s="13">
        <f t="shared" si="10"/>
        <v>0</v>
      </c>
      <c r="AX31" s="13">
        <f t="shared" si="10"/>
        <v>0</v>
      </c>
      <c r="AY31" s="13">
        <f t="shared" si="10"/>
        <v>0</v>
      </c>
      <c r="AZ31" s="13">
        <f t="shared" si="10"/>
        <v>0</v>
      </c>
      <c r="BA31" s="13">
        <f t="shared" si="10"/>
        <v>0</v>
      </c>
      <c r="BB31" s="13">
        <f t="shared" si="10"/>
        <v>0</v>
      </c>
      <c r="BC31" s="13">
        <f t="shared" si="10"/>
        <v>0</v>
      </c>
    </row>
    <row r="32" spans="1:55" x14ac:dyDescent="0.3">
      <c r="A32" s="8" t="s">
        <v>77</v>
      </c>
      <c r="B32" s="8">
        <f>IF(B28&gt;0,B27/B28,0)</f>
        <v>0</v>
      </c>
      <c r="C32" s="8">
        <f t="shared" ref="C32:BC32" si="11">IF(C28&gt;0,C27/C28,0)</f>
        <v>0</v>
      </c>
      <c r="D32" s="8">
        <f t="shared" si="11"/>
        <v>0</v>
      </c>
      <c r="E32" s="8">
        <f t="shared" si="11"/>
        <v>0</v>
      </c>
      <c r="F32" s="8">
        <f t="shared" si="11"/>
        <v>0</v>
      </c>
      <c r="G32" s="8">
        <f t="shared" si="11"/>
        <v>0</v>
      </c>
      <c r="H32" s="8">
        <f t="shared" si="11"/>
        <v>0</v>
      </c>
      <c r="I32" s="8">
        <f t="shared" si="11"/>
        <v>0</v>
      </c>
      <c r="J32" s="8">
        <f t="shared" si="11"/>
        <v>0</v>
      </c>
      <c r="K32" s="8">
        <f t="shared" si="11"/>
        <v>0</v>
      </c>
      <c r="L32" s="8">
        <f t="shared" si="11"/>
        <v>0</v>
      </c>
      <c r="M32" s="8">
        <f t="shared" si="11"/>
        <v>0</v>
      </c>
      <c r="N32" s="8">
        <f t="shared" si="11"/>
        <v>0</v>
      </c>
      <c r="O32" s="8">
        <f t="shared" si="11"/>
        <v>0</v>
      </c>
      <c r="P32" s="8">
        <f t="shared" si="11"/>
        <v>0</v>
      </c>
      <c r="Q32" s="8">
        <f t="shared" si="11"/>
        <v>0</v>
      </c>
      <c r="R32" s="8">
        <f t="shared" si="11"/>
        <v>0</v>
      </c>
      <c r="S32" s="8">
        <f t="shared" si="11"/>
        <v>0</v>
      </c>
      <c r="T32" s="8">
        <f t="shared" si="11"/>
        <v>0</v>
      </c>
      <c r="U32" s="8">
        <f t="shared" si="11"/>
        <v>0</v>
      </c>
      <c r="V32" s="8">
        <f t="shared" si="11"/>
        <v>0</v>
      </c>
      <c r="W32" s="8">
        <f t="shared" si="11"/>
        <v>0</v>
      </c>
      <c r="X32" s="8">
        <f t="shared" si="11"/>
        <v>0</v>
      </c>
      <c r="Y32" s="8">
        <f t="shared" si="11"/>
        <v>0</v>
      </c>
      <c r="Z32" s="8">
        <f t="shared" si="11"/>
        <v>0</v>
      </c>
      <c r="AA32" s="8">
        <f t="shared" si="11"/>
        <v>0</v>
      </c>
      <c r="AB32" s="8">
        <f t="shared" si="11"/>
        <v>0</v>
      </c>
      <c r="AC32" s="8">
        <f t="shared" si="11"/>
        <v>0</v>
      </c>
      <c r="AD32" s="8">
        <f t="shared" si="11"/>
        <v>0</v>
      </c>
      <c r="AE32" s="8">
        <f t="shared" si="11"/>
        <v>0</v>
      </c>
      <c r="AF32" s="8">
        <f t="shared" si="11"/>
        <v>0</v>
      </c>
      <c r="AG32" s="8">
        <f t="shared" si="11"/>
        <v>0</v>
      </c>
      <c r="AH32" s="8">
        <f t="shared" si="11"/>
        <v>0</v>
      </c>
      <c r="AI32" s="8">
        <f t="shared" si="11"/>
        <v>0</v>
      </c>
      <c r="AJ32" s="8">
        <f t="shared" si="11"/>
        <v>0</v>
      </c>
      <c r="AK32" s="8">
        <f t="shared" si="11"/>
        <v>0</v>
      </c>
      <c r="AL32" s="8">
        <f t="shared" si="11"/>
        <v>0</v>
      </c>
      <c r="AM32" s="8">
        <f t="shared" si="11"/>
        <v>0</v>
      </c>
      <c r="AN32" s="8">
        <f t="shared" si="11"/>
        <v>0</v>
      </c>
      <c r="AO32" s="8">
        <f t="shared" si="11"/>
        <v>0</v>
      </c>
      <c r="AP32" s="8">
        <f t="shared" si="11"/>
        <v>0</v>
      </c>
      <c r="AQ32" s="8">
        <f t="shared" si="11"/>
        <v>0</v>
      </c>
      <c r="AR32" s="8">
        <f t="shared" si="11"/>
        <v>0</v>
      </c>
      <c r="AS32" s="8">
        <f t="shared" si="11"/>
        <v>0</v>
      </c>
      <c r="AT32" s="8">
        <f t="shared" si="11"/>
        <v>0</v>
      </c>
      <c r="AU32" s="8">
        <f t="shared" si="11"/>
        <v>0</v>
      </c>
      <c r="AV32" s="8">
        <f t="shared" si="11"/>
        <v>0</v>
      </c>
      <c r="AW32" s="8">
        <f t="shared" si="11"/>
        <v>0</v>
      </c>
      <c r="AX32" s="8">
        <f t="shared" si="11"/>
        <v>0</v>
      </c>
      <c r="AY32" s="8">
        <f t="shared" si="11"/>
        <v>0</v>
      </c>
      <c r="AZ32" s="8">
        <f t="shared" si="11"/>
        <v>0</v>
      </c>
      <c r="BA32" s="8">
        <f t="shared" si="11"/>
        <v>0</v>
      </c>
      <c r="BB32" s="8">
        <f t="shared" si="11"/>
        <v>0</v>
      </c>
      <c r="BC32" s="8">
        <f t="shared" si="11"/>
        <v>0</v>
      </c>
    </row>
    <row r="35" spans="1:82" x14ac:dyDescent="0.3">
      <c r="B35" s="186" t="s">
        <v>80</v>
      </c>
      <c r="C35" s="187"/>
      <c r="D35" s="187"/>
      <c r="E35" s="187"/>
      <c r="F35" s="187"/>
      <c r="G35" s="187"/>
      <c r="H35" s="187"/>
      <c r="I35" s="187"/>
      <c r="J35" s="188"/>
      <c r="K35" s="199" t="s">
        <v>81</v>
      </c>
      <c r="L35" s="581"/>
      <c r="M35" s="581"/>
      <c r="N35" s="581"/>
      <c r="O35" s="581"/>
      <c r="P35" s="581"/>
      <c r="Q35" s="581"/>
      <c r="R35" s="581"/>
      <c r="S35" s="582"/>
      <c r="T35" s="199" t="s">
        <v>82</v>
      </c>
      <c r="U35" s="581"/>
      <c r="V35" s="581"/>
      <c r="W35" s="581"/>
      <c r="X35" s="581"/>
      <c r="Y35" s="581"/>
      <c r="Z35" s="581"/>
      <c r="AA35" s="581"/>
      <c r="AB35" s="582"/>
      <c r="AC35" s="199" t="s">
        <v>83</v>
      </c>
      <c r="AD35" s="581"/>
      <c r="AE35" s="581"/>
      <c r="AF35" s="581"/>
      <c r="AG35" s="581"/>
      <c r="AH35" s="581"/>
      <c r="AI35" s="581"/>
      <c r="AJ35" s="581"/>
      <c r="AK35" s="582"/>
      <c r="AL35" s="199" t="s">
        <v>84</v>
      </c>
      <c r="AM35" s="581"/>
      <c r="AN35" s="581"/>
      <c r="AO35" s="581"/>
      <c r="AP35" s="581"/>
      <c r="AQ35" s="581"/>
      <c r="AR35" s="581"/>
      <c r="AS35" s="581"/>
      <c r="AT35" s="582"/>
      <c r="AU35" s="199" t="s">
        <v>85</v>
      </c>
      <c r="AV35" s="581"/>
      <c r="AW35" s="581"/>
      <c r="AX35" s="581"/>
      <c r="AY35" s="581"/>
      <c r="AZ35" s="581"/>
      <c r="BA35" s="581"/>
      <c r="BB35" s="581"/>
      <c r="BC35" s="582"/>
      <c r="BD35" s="199" t="s">
        <v>86</v>
      </c>
      <c r="BE35" s="581"/>
      <c r="BF35" s="581"/>
      <c r="BG35" s="581"/>
      <c r="BH35" s="581"/>
      <c r="BI35" s="581"/>
      <c r="BJ35" s="581"/>
      <c r="BK35" s="581"/>
      <c r="BL35" s="582"/>
      <c r="BM35" s="199" t="s">
        <v>87</v>
      </c>
      <c r="BN35" s="581"/>
      <c r="BO35" s="581"/>
      <c r="BP35" s="581"/>
      <c r="BQ35" s="581"/>
      <c r="BR35" s="581"/>
      <c r="BS35" s="581"/>
      <c r="BT35" s="581"/>
      <c r="BU35" s="582"/>
      <c r="BV35" s="199" t="s">
        <v>88</v>
      </c>
      <c r="BW35" s="581"/>
      <c r="BX35" s="581"/>
      <c r="BY35" s="581"/>
      <c r="BZ35" s="581"/>
      <c r="CA35" s="581"/>
      <c r="CB35" s="581"/>
      <c r="CC35" s="581"/>
      <c r="CD35" s="582"/>
    </row>
    <row r="36" spans="1:82" x14ac:dyDescent="0.3">
      <c r="A36" s="8" t="s">
        <v>13</v>
      </c>
      <c r="B36" s="189" t="s">
        <v>244</v>
      </c>
      <c r="C36" s="146" t="s">
        <v>245</v>
      </c>
      <c r="D36" s="146" t="s">
        <v>246</v>
      </c>
      <c r="E36" s="146" t="s">
        <v>247</v>
      </c>
      <c r="F36" s="146" t="s">
        <v>254</v>
      </c>
      <c r="G36" s="146" t="s">
        <v>248</v>
      </c>
      <c r="H36" s="146" t="s">
        <v>249</v>
      </c>
      <c r="I36" s="146" t="s">
        <v>255</v>
      </c>
      <c r="J36" s="190" t="s">
        <v>258</v>
      </c>
      <c r="K36" s="189" t="s">
        <v>244</v>
      </c>
      <c r="L36" s="146" t="s">
        <v>245</v>
      </c>
      <c r="M36" s="146" t="s">
        <v>246</v>
      </c>
      <c r="N36" s="146" t="s">
        <v>247</v>
      </c>
      <c r="O36" s="146" t="s">
        <v>254</v>
      </c>
      <c r="P36" s="146" t="s">
        <v>248</v>
      </c>
      <c r="Q36" s="146" t="s">
        <v>249</v>
      </c>
      <c r="R36" s="146" t="s">
        <v>255</v>
      </c>
      <c r="S36" s="190" t="s">
        <v>258</v>
      </c>
      <c r="T36" s="189" t="s">
        <v>244</v>
      </c>
      <c r="U36" s="146" t="s">
        <v>245</v>
      </c>
      <c r="V36" s="146" t="s">
        <v>246</v>
      </c>
      <c r="W36" s="146" t="s">
        <v>247</v>
      </c>
      <c r="X36" s="146" t="s">
        <v>254</v>
      </c>
      <c r="Y36" s="146" t="s">
        <v>248</v>
      </c>
      <c r="Z36" s="146" t="s">
        <v>249</v>
      </c>
      <c r="AA36" s="146" t="s">
        <v>255</v>
      </c>
      <c r="AB36" s="190" t="s">
        <v>258</v>
      </c>
      <c r="AC36" s="189" t="s">
        <v>244</v>
      </c>
      <c r="AD36" s="146" t="s">
        <v>245</v>
      </c>
      <c r="AE36" s="146" t="s">
        <v>246</v>
      </c>
      <c r="AF36" s="146" t="s">
        <v>247</v>
      </c>
      <c r="AG36" s="146" t="s">
        <v>254</v>
      </c>
      <c r="AH36" s="146" t="s">
        <v>248</v>
      </c>
      <c r="AI36" s="146" t="s">
        <v>249</v>
      </c>
      <c r="AJ36" s="146" t="s">
        <v>255</v>
      </c>
      <c r="AK36" s="190" t="s">
        <v>258</v>
      </c>
      <c r="AL36" s="189" t="s">
        <v>244</v>
      </c>
      <c r="AM36" s="146" t="s">
        <v>245</v>
      </c>
      <c r="AN36" s="146" t="s">
        <v>246</v>
      </c>
      <c r="AO36" s="146" t="s">
        <v>247</v>
      </c>
      <c r="AP36" s="146" t="s">
        <v>254</v>
      </c>
      <c r="AQ36" s="146" t="s">
        <v>248</v>
      </c>
      <c r="AR36" s="146" t="s">
        <v>249</v>
      </c>
      <c r="AS36" s="146" t="s">
        <v>255</v>
      </c>
      <c r="AT36" s="190" t="s">
        <v>258</v>
      </c>
      <c r="AU36" s="189" t="s">
        <v>244</v>
      </c>
      <c r="AV36" s="146" t="s">
        <v>245</v>
      </c>
      <c r="AW36" s="146" t="s">
        <v>246</v>
      </c>
      <c r="AX36" s="146" t="s">
        <v>247</v>
      </c>
      <c r="AY36" s="146" t="s">
        <v>254</v>
      </c>
      <c r="AZ36" s="146" t="s">
        <v>248</v>
      </c>
      <c r="BA36" s="146" t="s">
        <v>249</v>
      </c>
      <c r="BB36" s="146" t="s">
        <v>255</v>
      </c>
      <c r="BC36" s="190" t="s">
        <v>258</v>
      </c>
      <c r="BD36" s="189" t="s">
        <v>244</v>
      </c>
      <c r="BE36" s="146" t="s">
        <v>245</v>
      </c>
      <c r="BF36" s="146" t="s">
        <v>246</v>
      </c>
      <c r="BG36" s="146" t="s">
        <v>247</v>
      </c>
      <c r="BH36" s="146" t="s">
        <v>254</v>
      </c>
      <c r="BI36" s="146" t="s">
        <v>248</v>
      </c>
      <c r="BJ36" s="146" t="s">
        <v>249</v>
      </c>
      <c r="BK36" s="146" t="s">
        <v>255</v>
      </c>
      <c r="BL36" s="190" t="s">
        <v>258</v>
      </c>
      <c r="BM36" s="189" t="s">
        <v>244</v>
      </c>
      <c r="BN36" s="146" t="s">
        <v>245</v>
      </c>
      <c r="BO36" s="146" t="s">
        <v>246</v>
      </c>
      <c r="BP36" s="146" t="s">
        <v>247</v>
      </c>
      <c r="BQ36" s="146" t="s">
        <v>254</v>
      </c>
      <c r="BR36" s="146" t="s">
        <v>248</v>
      </c>
      <c r="BS36" s="146" t="s">
        <v>249</v>
      </c>
      <c r="BT36" s="146" t="s">
        <v>255</v>
      </c>
      <c r="BU36" s="190" t="s">
        <v>258</v>
      </c>
      <c r="BV36" s="189" t="s">
        <v>244</v>
      </c>
      <c r="BW36" s="146" t="s">
        <v>245</v>
      </c>
      <c r="BX36" s="146" t="s">
        <v>246</v>
      </c>
      <c r="BY36" s="146" t="s">
        <v>247</v>
      </c>
      <c r="BZ36" s="146" t="s">
        <v>254</v>
      </c>
      <c r="CA36" s="146" t="s">
        <v>248</v>
      </c>
      <c r="CB36" s="146" t="s">
        <v>249</v>
      </c>
      <c r="CC36" s="146" t="s">
        <v>255</v>
      </c>
      <c r="CD36" s="190" t="s">
        <v>258</v>
      </c>
    </row>
    <row r="37" spans="1:82" s="21" customFormat="1" x14ac:dyDescent="0.3">
      <c r="A37" s="21">
        <f>'BASIC DATA'!B12</f>
        <v>0</v>
      </c>
      <c r="B37" s="189">
        <f>IF('MODULE 1.1 &amp; 1.2'!C26='CALC MODULE 1.1 &amp; 1.2'!$B$36, 'MODULE 1.1 &amp; 1.2'!D26,0)</f>
        <v>0</v>
      </c>
      <c r="C37" s="146">
        <f>IF('MODULE 1.1 &amp; 1.2'!C26='CALC MODULE 1.1 &amp; 1.2'!$C$36, 'MODULE 1.1 &amp; 1.2'!D26,0)</f>
        <v>0</v>
      </c>
      <c r="D37" s="146">
        <f>IF('MODULE 1.1 &amp; 1.2'!C26='CALC MODULE 1.1 &amp; 1.2'!$D$36, 'MODULE 1.1 &amp; 1.2'!D26,0)</f>
        <v>0</v>
      </c>
      <c r="E37" s="146">
        <f>IF('MODULE 1.1 &amp; 1.2'!C26='CALC MODULE 1.1 &amp; 1.2'!$E$36, 'MODULE 1.1 &amp; 1.2'!D26,0)</f>
        <v>0</v>
      </c>
      <c r="F37" s="146">
        <f>IF('MODULE 1.1 &amp; 1.2'!C26='CALC MODULE 1.1 &amp; 1.2'!$F$36, 'MODULE 1.1 &amp; 1.2'!D26,0)</f>
        <v>0</v>
      </c>
      <c r="G37" s="146">
        <f>IF('MODULE 1.1 &amp; 1.2'!C26='CALC MODULE 1.1 &amp; 1.2'!$G$36, 'MODULE 1.1 &amp; 1.2'!D26,0)</f>
        <v>0</v>
      </c>
      <c r="H37" s="146">
        <f>IF('MODULE 1.1 &amp; 1.2'!C26='CALC MODULE 1.1 &amp; 1.2'!$H$36, 'MODULE 1.1 &amp; 1.2'!D26,0)</f>
        <v>0</v>
      </c>
      <c r="I37" s="146">
        <f>IF('MODULE 1.1 &amp; 1.2'!C26='CALC MODULE 1.1 &amp; 1.2'!$I$36, 'MODULE 1.1 &amp; 1.2'!D26,0)</f>
        <v>0</v>
      </c>
      <c r="J37" s="190">
        <f>IF('MODULE 1.1 &amp; 1.2'!C26='CALC MODULE 1.1 &amp; 1.2'!$J$36, 'MODULE 1.1 &amp; 1.2'!D26,0)</f>
        <v>0</v>
      </c>
      <c r="K37" s="33">
        <f>IF('MODULE 1.1 &amp; 1.2'!E26='CALC MODULE 1.1 &amp; 1.2'!$K$4,'MODULE 1.1 &amp; 1.2'!F26,0)</f>
        <v>0</v>
      </c>
      <c r="L37" s="21">
        <f>IF('MODULE 1.1 &amp; 1.2'!E26='CALC MODULE 1.1 &amp; 1.2'!$L$4,'MODULE 1.1 &amp; 1.2'!F26,0)</f>
        <v>0</v>
      </c>
      <c r="M37" s="21">
        <f>IF('MODULE 1.1 &amp; 1.2'!E26='CALC MODULE 1.1 &amp; 1.2'!$M$4,'MODULE 1.1 &amp; 1.2'!F26,0)</f>
        <v>0</v>
      </c>
      <c r="N37" s="21">
        <f>IF('MODULE 1.1 &amp; 1.2'!E26='CALC MODULE 1.1 &amp; 1.2'!$N$4,'MODULE 1.1 &amp; 1.2'!F26,0)</f>
        <v>0</v>
      </c>
      <c r="O37" s="21">
        <f>IF('MODULE 1.1 &amp; 1.2'!E26='CALC MODULE 1.1 &amp; 1.2'!$O$4,'MODULE 1.1 &amp; 1.2'!F26,0)</f>
        <v>0</v>
      </c>
      <c r="P37" s="21">
        <f>IF('MODULE 1.1 &amp; 1.2'!E26='CALC MODULE 1.1 &amp; 1.2'!$P$4,'MODULE 1.1 &amp; 1.2'!F26,0)</f>
        <v>0</v>
      </c>
      <c r="Q37" s="21">
        <f>IF('MODULE 1.1 &amp; 1.2'!E26='CALC MODULE 1.1 &amp; 1.2'!$Q$4,'MODULE 1.1 &amp; 1.2'!F26,0)</f>
        <v>0</v>
      </c>
      <c r="R37" s="21">
        <f>IF('MODULE 1.1 &amp; 1.2'!E26='CALC MODULE 1.1 &amp; 1.2'!$R$4,'MODULE 1.1 &amp; 1.2'!F26,0)</f>
        <v>0</v>
      </c>
      <c r="S37" s="34">
        <f>IF('MODULE 1.1 &amp; 1.2'!E26='CALC MODULE 1.1 &amp; 1.2'!$S$4,'MODULE 1.1 &amp; 1.2'!F26,0)</f>
        <v>0</v>
      </c>
      <c r="T37" s="33">
        <f>IF('MODULE 1.1 &amp; 1.2'!G26='CALC MODULE 1.1 &amp; 1.2'!$T$4,'MODULE 1.1 &amp; 1.2'!H26,0)</f>
        <v>0</v>
      </c>
      <c r="U37" s="21">
        <f>IF('MODULE 1.1 &amp; 1.2'!G26='CALC MODULE 1.1 &amp; 1.2'!$U$4,'MODULE 1.1 &amp; 1.2'!H26,0)</f>
        <v>0</v>
      </c>
      <c r="V37" s="21">
        <f>IF('MODULE 1.1 &amp; 1.2'!G26='CALC MODULE 1.1 &amp; 1.2'!$V$4,'MODULE 1.1 &amp; 1.2'!H26,0)</f>
        <v>0</v>
      </c>
      <c r="W37" s="21">
        <f>IF('MODULE 1.1 &amp; 1.2'!G26='CALC MODULE 1.1 &amp; 1.2'!$W$4,'MODULE 1.1 &amp; 1.2'!H26,0)</f>
        <v>0</v>
      </c>
      <c r="X37" s="21">
        <f>IF('MODULE 1.1 &amp; 1.2'!G26='CALC MODULE 1.1 &amp; 1.2'!$X$4,'MODULE 1.1 &amp; 1.2'!H26,0)</f>
        <v>0</v>
      </c>
      <c r="Y37" s="21">
        <f>IF('MODULE 1.1 &amp; 1.2'!G26='CALC MODULE 1.1 &amp; 1.2'!$Y$4,'MODULE 1.1 &amp; 1.2'!H26,0)</f>
        <v>0</v>
      </c>
      <c r="Z37" s="21">
        <f>IF('MODULE 1.1 &amp; 1.2'!G26='CALC MODULE 1.1 &amp; 1.2'!$Z$4,'MODULE 1.1 &amp; 1.2'!H26,0)</f>
        <v>0</v>
      </c>
      <c r="AA37" s="21">
        <f>IF('MODULE 1.1 &amp; 1.2'!G26='CALC MODULE 1.1 &amp; 1.2'!$AA$4,'MODULE 1.1 &amp; 1.2'!H26,0)</f>
        <v>0</v>
      </c>
      <c r="AB37" s="34">
        <f>IF('MODULE 1.1 &amp; 1.2'!G26='CALC MODULE 1.1 &amp; 1.2'!$AB$4,'MODULE 1.1 &amp; 1.2'!H26,0)</f>
        <v>0</v>
      </c>
      <c r="AC37" s="33">
        <f>IF('MODULE 1.1 &amp; 1.2'!I26='CALC MODULE 1.1 &amp; 1.2'!$AC$4,'MODULE 1.1 &amp; 1.2'!J26,0)</f>
        <v>0</v>
      </c>
      <c r="AD37" s="21">
        <f>IF('MODULE 1.1 &amp; 1.2'!I26='CALC MODULE 1.1 &amp; 1.2'!$AD$4,'MODULE 1.1 &amp; 1.2'!J26,0)</f>
        <v>0</v>
      </c>
      <c r="AE37" s="21">
        <f>IF('MODULE 1.1 &amp; 1.2'!I26='CALC MODULE 1.1 &amp; 1.2'!$AE$4,'MODULE 1.1 &amp; 1.2'!J26,0)</f>
        <v>0</v>
      </c>
      <c r="AF37" s="21">
        <f>IF('MODULE 1.1 &amp; 1.2'!I26='CALC MODULE 1.1 &amp; 1.2'!$AF$4,'MODULE 1.1 &amp; 1.2'!J26,0)</f>
        <v>0</v>
      </c>
      <c r="AG37" s="21">
        <f>IF('MODULE 1.1 &amp; 1.2'!I26='CALC MODULE 1.1 &amp; 1.2'!$AG$4,'MODULE 1.1 &amp; 1.2'!J26,0)</f>
        <v>0</v>
      </c>
      <c r="AH37" s="21">
        <f>IF('MODULE 1.1 &amp; 1.2'!I26='CALC MODULE 1.1 &amp; 1.2'!$AH$4,'MODULE 1.1 &amp; 1.2'!J26,0)</f>
        <v>0</v>
      </c>
      <c r="AI37" s="21">
        <f>IF('MODULE 1.1 &amp; 1.2'!I26='CALC MODULE 1.1 &amp; 1.2'!$AI$4,'MODULE 1.1 &amp; 1.2'!J26,0)</f>
        <v>0</v>
      </c>
      <c r="AJ37" s="21">
        <f>IF('MODULE 1.1 &amp; 1.2'!I26='CALC MODULE 1.1 &amp; 1.2'!$AJ$4,'MODULE 1.1 &amp; 1.2'!J26,0)</f>
        <v>0</v>
      </c>
      <c r="AK37" s="34">
        <f>IF('MODULE 1.1 &amp; 1.2'!I26='CALC MODULE 1.1 &amp; 1.2'!$AK$4,'MODULE 1.1 &amp; 1.2'!J26,0)</f>
        <v>0</v>
      </c>
      <c r="AL37" s="33">
        <f>IF('MODULE 1.1 &amp; 1.2'!K26='CALC MODULE 1.1 &amp; 1.2'!$AL$4,'MODULE 1.1 &amp; 1.2'!L26,0)</f>
        <v>0</v>
      </c>
      <c r="AM37" s="21">
        <f>IF('MODULE 1.1 &amp; 1.2'!K26='CALC MODULE 1.1 &amp; 1.2'!$AM$4,'MODULE 1.1 &amp; 1.2'!L26,0)</f>
        <v>0</v>
      </c>
      <c r="AN37" s="21">
        <f>IF('MODULE 1.1 &amp; 1.2'!K26='CALC MODULE 1.1 &amp; 1.2'!$AN$4,'MODULE 1.1 &amp; 1.2'!L26,0)</f>
        <v>0</v>
      </c>
      <c r="AO37" s="21">
        <f>IF('MODULE 1.1 &amp; 1.2'!K26='CALC MODULE 1.1 &amp; 1.2'!$AO$4,'MODULE 1.1 &amp; 1.2'!L26,0)</f>
        <v>0</v>
      </c>
      <c r="AP37" s="21">
        <f>IF('MODULE 1.1 &amp; 1.2'!K26='CALC MODULE 1.1 &amp; 1.2'!$AP$4,'MODULE 1.1 &amp; 1.2'!L26,0)</f>
        <v>0</v>
      </c>
      <c r="AQ37" s="21">
        <f>IF('MODULE 1.1 &amp; 1.2'!K26='CALC MODULE 1.1 &amp; 1.2'!$AQ$4,'MODULE 1.1 &amp; 1.2'!L26,0)</f>
        <v>0</v>
      </c>
      <c r="AR37" s="21">
        <f>IF('MODULE 1.1 &amp; 1.2'!K26='CALC MODULE 1.1 &amp; 1.2'!$AR$4,'MODULE 1.1 &amp; 1.2'!L26,0)</f>
        <v>0</v>
      </c>
      <c r="AS37" s="21">
        <f>IF('MODULE 1.1 &amp; 1.2'!K26='CALC MODULE 1.1 &amp; 1.2'!$AS$4,'MODULE 1.1 &amp; 1.2'!L26,0)</f>
        <v>0</v>
      </c>
      <c r="AT37" s="34">
        <f>IF('MODULE 1.1 &amp; 1.2'!K26='CALC MODULE 1.1 &amp; 1.2'!$AT$4,'MODULE 1.1 &amp; 1.2'!L26,0)</f>
        <v>0</v>
      </c>
      <c r="AU37" s="33">
        <f>IF('MODULE 1.1 &amp; 1.2'!M26='CALC MODULE 1.1 &amp; 1.2'!$AU$4,'MODULE 1.1 &amp; 1.2'!N26,0)</f>
        <v>0</v>
      </c>
      <c r="AV37" s="21">
        <f>IF('MODULE 1.1 &amp; 1.2'!M26='CALC MODULE 1.1 &amp; 1.2'!$AV$4,'MODULE 1.1 &amp; 1.2'!N26,0)</f>
        <v>0</v>
      </c>
      <c r="AW37" s="21">
        <f>IF('MODULE 1.1 &amp; 1.2'!M26='CALC MODULE 1.1 &amp; 1.2'!$AW$4,'MODULE 1.1 &amp; 1.2'!N26,0)</f>
        <v>0</v>
      </c>
      <c r="AX37" s="21">
        <f>IF('MODULE 1.1 &amp; 1.2'!M26='CALC MODULE 1.1 &amp; 1.2'!$AX$4,'MODULE 1.1 &amp; 1.2'!N26,0)</f>
        <v>0</v>
      </c>
      <c r="AY37" s="21">
        <f>IF('MODULE 1.1 &amp; 1.2'!M26='CALC MODULE 1.1 &amp; 1.2'!$AY$4,'MODULE 1.1 &amp; 1.2'!N26,0)</f>
        <v>0</v>
      </c>
      <c r="AZ37" s="21">
        <f>IF('MODULE 1.1 &amp; 1.2'!M26='CALC MODULE 1.1 &amp; 1.2'!$AZ$4,'MODULE 1.1 &amp; 1.2'!N26,0)</f>
        <v>0</v>
      </c>
      <c r="BA37" s="21">
        <f>IF('MODULE 1.1 &amp; 1.2'!M26='CALC MODULE 1.1 &amp; 1.2'!$BA$4,'MODULE 1.1 &amp; 1.2'!N26,0)</f>
        <v>0</v>
      </c>
      <c r="BB37" s="21">
        <f>IF('MODULE 1.1 &amp; 1.2'!M26='CALC MODULE 1.1 &amp; 1.2'!$BB$4,'MODULE 1.1 &amp; 1.2'!N26,0)</f>
        <v>0</v>
      </c>
      <c r="BC37" s="34">
        <f>IF('MODULE 1.1 &amp; 1.2'!M26='CALC MODULE 1.1 &amp; 1.2'!$BC$4,'MODULE 1.1 &amp; 1.2'!N26,0)</f>
        <v>0</v>
      </c>
      <c r="BD37" s="33">
        <f>IF('MODULE 1.1 &amp; 1.2'!O26='CALC MODULE 1.1 &amp; 1.2'!$AU$4,'MODULE 1.1 &amp; 1.2'!P26,0)</f>
        <v>0</v>
      </c>
      <c r="BE37" s="21">
        <f>IF('MODULE 1.1 &amp; 1.2'!O26='CALC MODULE 1.1 &amp; 1.2'!$AV$4,'MODULE 1.1 &amp; 1.2'!P26,0)</f>
        <v>0</v>
      </c>
      <c r="BF37" s="21">
        <f>IF('MODULE 1.1 &amp; 1.2'!O26='CALC MODULE 1.1 &amp; 1.2'!$AW$4,'MODULE 1.1 &amp; 1.2'!P26,0)</f>
        <v>0</v>
      </c>
      <c r="BG37" s="21">
        <f>IF('MODULE 1.1 &amp; 1.2'!O26='CALC MODULE 1.1 &amp; 1.2'!$AX$4,'MODULE 1.1 &amp; 1.2'!P26,0)</f>
        <v>0</v>
      </c>
      <c r="BH37" s="21">
        <f>IF('MODULE 1.1 &amp; 1.2'!O26='CALC MODULE 1.1 &amp; 1.2'!$AY$4,'MODULE 1.1 &amp; 1.2'!P26,0)</f>
        <v>0</v>
      </c>
      <c r="BI37" s="21">
        <f>IF('MODULE 1.1 &amp; 1.2'!O26='CALC MODULE 1.1 &amp; 1.2'!$AZ$4,'MODULE 1.1 &amp; 1.2'!P26,0)</f>
        <v>0</v>
      </c>
      <c r="BJ37" s="21">
        <f>IF('MODULE 1.1 &amp; 1.2'!O26='CALC MODULE 1.1 &amp; 1.2'!$BA$4,'MODULE 1.1 &amp; 1.2'!P26,0)</f>
        <v>0</v>
      </c>
      <c r="BK37" s="21">
        <f>IF('MODULE 1.1 &amp; 1.2'!O26='CALC MODULE 1.1 &amp; 1.2'!$BB$4,'MODULE 1.1 &amp; 1.2'!P26,0)</f>
        <v>0</v>
      </c>
      <c r="BL37" s="34">
        <f>IF('MODULE 1.1 &amp; 1.2'!O26='CALC MODULE 1.1 &amp; 1.2'!$BC$4,'MODULE 1.1 &amp; 1.2'!P26,0)</f>
        <v>0</v>
      </c>
      <c r="BM37" s="33">
        <f>IF('MODULE 1.1 &amp; 1.2'!Q26='CALC MODULE 1.1 &amp; 1.2'!$AU$4,'MODULE 1.1 &amp; 1.2'!R26,0)</f>
        <v>0</v>
      </c>
      <c r="BN37" s="21">
        <f>IF('MODULE 1.1 &amp; 1.2'!Q26='CALC MODULE 1.1 &amp; 1.2'!$AV$4,'MODULE 1.1 &amp; 1.2'!R26,0)</f>
        <v>0</v>
      </c>
      <c r="BO37" s="21">
        <f>IF('MODULE 1.1 &amp; 1.2'!Q26='CALC MODULE 1.1 &amp; 1.2'!$AW$4,'MODULE 1.1 &amp; 1.2'!R26,0)</f>
        <v>0</v>
      </c>
      <c r="BP37" s="21">
        <f>IF('MODULE 1.1 &amp; 1.2'!Q26='CALC MODULE 1.1 &amp; 1.2'!$AX$4,'MODULE 1.1 &amp; 1.2'!R26,0)</f>
        <v>0</v>
      </c>
      <c r="BQ37" s="21">
        <f>IF('MODULE 1.1 &amp; 1.2'!Q26='CALC MODULE 1.1 &amp; 1.2'!$AY$4,'MODULE 1.1 &amp; 1.2'!R26,0)</f>
        <v>0</v>
      </c>
      <c r="BR37" s="21">
        <f>IF('MODULE 1.1 &amp; 1.2'!Q26='CALC MODULE 1.1 &amp; 1.2'!$AZ$4,'MODULE 1.1 &amp; 1.2'!R26,0)</f>
        <v>0</v>
      </c>
      <c r="BS37" s="21">
        <f>IF('MODULE 1.1 &amp; 1.2'!Q26='CALC MODULE 1.1 &amp; 1.2'!$BA$4,'MODULE 1.1 &amp; 1.2'!R26,0)</f>
        <v>0</v>
      </c>
      <c r="BT37" s="21">
        <f>IF('MODULE 1.1 &amp; 1.2'!Q26='CALC MODULE 1.1 &amp; 1.2'!$BB$4,'MODULE 1.1 &amp; 1.2'!R26,0)</f>
        <v>0</v>
      </c>
      <c r="BU37" s="34">
        <f>IF('MODULE 1.1 &amp; 1.2'!Q26='CALC MODULE 1.1 &amp; 1.2'!$BC$4,'MODULE 1.1 &amp; 1.2'!R26,0)</f>
        <v>0</v>
      </c>
      <c r="BV37" s="33">
        <f>IF('MODULE 1.1 &amp; 1.2'!S26='CALC MODULE 1.1 &amp; 1.2'!$AU$4,'MODULE 1.1 &amp; 1.2'!T26,0)</f>
        <v>0</v>
      </c>
      <c r="BW37" s="21">
        <f>IF('MODULE 1.1 &amp; 1.2'!S26='CALC MODULE 1.1 &amp; 1.2'!$AV$4,'MODULE 1.1 &amp; 1.2'!T26,0)</f>
        <v>0</v>
      </c>
      <c r="BX37" s="21">
        <f>IF('MODULE 1.1 &amp; 1.2'!S26='CALC MODULE 1.1 &amp; 1.2'!$AW$4,'MODULE 1.1 &amp; 1.2'!T26,0)</f>
        <v>0</v>
      </c>
      <c r="BY37" s="21">
        <f>IF('MODULE 1.1 &amp; 1.2'!S26='CALC MODULE 1.1 &amp; 1.2'!$AX$4,'MODULE 1.1 &amp; 1.2'!T26,0)</f>
        <v>0</v>
      </c>
      <c r="BZ37" s="21">
        <f>IF('MODULE 1.1 &amp; 1.2'!S26='CALC MODULE 1.1 &amp; 1.2'!$AY$4,'MODULE 1.1 &amp; 1.2'!T26,0)</f>
        <v>0</v>
      </c>
      <c r="CA37" s="21">
        <f>IF('MODULE 1.1 &amp; 1.2'!S26='CALC MODULE 1.1 &amp; 1.2'!$AZ$4,'MODULE 1.1 &amp; 1.2'!T26,0)</f>
        <v>0</v>
      </c>
      <c r="CB37" s="21">
        <f>IF('MODULE 1.1 &amp; 1.2'!S26='CALC MODULE 1.1 &amp; 1.2'!$BA$4,'MODULE 1.1 &amp; 1.2'!T26,0)</f>
        <v>0</v>
      </c>
      <c r="CC37" s="21">
        <f>IF('MODULE 1.1 &amp; 1.2'!S26='CALC MODULE 1.1 &amp; 1.2'!$BB$4,'MODULE 1.1 &amp; 1.2'!T26,0)</f>
        <v>0</v>
      </c>
      <c r="CD37" s="34">
        <f>IF('MODULE 1.1 &amp; 1.2'!S26='CALC MODULE 1.1 &amp; 1.2'!$BC$4,'MODULE 1.1 &amp; 1.2'!T26,0)</f>
        <v>0</v>
      </c>
    </row>
    <row r="38" spans="1:82" s="21" customFormat="1" x14ac:dyDescent="0.3">
      <c r="B38" s="189">
        <f>IF('MODULE 1.1 &amp; 1.2'!C27='CALC MODULE 1.1 &amp; 1.2'!$B$36, 'MODULE 1.1 &amp; 1.2'!D27,0)</f>
        <v>0</v>
      </c>
      <c r="C38" s="146">
        <f>IF('MODULE 1.1 &amp; 1.2'!C27='CALC MODULE 1.1 &amp; 1.2'!$C$36, 'MODULE 1.1 &amp; 1.2'!D27,0)</f>
        <v>0</v>
      </c>
      <c r="D38" s="146">
        <f>IF('MODULE 1.1 &amp; 1.2'!C27='CALC MODULE 1.1 &amp; 1.2'!$D$36, 'MODULE 1.1 &amp; 1.2'!D27,0)</f>
        <v>0</v>
      </c>
      <c r="E38" s="146">
        <f>IF('MODULE 1.1 &amp; 1.2'!C27='CALC MODULE 1.1 &amp; 1.2'!$E$36, 'MODULE 1.1 &amp; 1.2'!D27,0)</f>
        <v>0</v>
      </c>
      <c r="F38" s="146">
        <f>IF('MODULE 1.1 &amp; 1.2'!C27='CALC MODULE 1.1 &amp; 1.2'!$F$36, 'MODULE 1.1 &amp; 1.2'!D27,0)</f>
        <v>0</v>
      </c>
      <c r="G38" s="146">
        <f>IF('MODULE 1.1 &amp; 1.2'!C27='CALC MODULE 1.1 &amp; 1.2'!$G$36, 'MODULE 1.1 &amp; 1.2'!D27,0)</f>
        <v>0</v>
      </c>
      <c r="H38" s="146">
        <f>IF('MODULE 1.1 &amp; 1.2'!C27='CALC MODULE 1.1 &amp; 1.2'!$H$36, 'MODULE 1.1 &amp; 1.2'!D27,0)</f>
        <v>0</v>
      </c>
      <c r="I38" s="146">
        <f>IF('MODULE 1.1 &amp; 1.2'!C27='CALC MODULE 1.1 &amp; 1.2'!$I$36, 'MODULE 1.1 &amp; 1.2'!D27,0)</f>
        <v>0</v>
      </c>
      <c r="J38" s="190">
        <f>IF('MODULE 1.1 &amp; 1.2'!C27='CALC MODULE 1.1 &amp; 1.2'!$J$36, 'MODULE 1.1 &amp; 1.2'!D27,0)</f>
        <v>0</v>
      </c>
      <c r="K38" s="33">
        <f>IF('MODULE 1.1 &amp; 1.2'!E27='CALC MODULE 1.1 &amp; 1.2'!$K$4,'MODULE 1.1 &amp; 1.2'!F27,0)</f>
        <v>0</v>
      </c>
      <c r="L38" s="21">
        <f>IF('MODULE 1.1 &amp; 1.2'!E27='CALC MODULE 1.1 &amp; 1.2'!$L$4,'MODULE 1.1 &amp; 1.2'!F27,0)</f>
        <v>0</v>
      </c>
      <c r="M38" s="21">
        <f>IF('MODULE 1.1 &amp; 1.2'!E27='CALC MODULE 1.1 &amp; 1.2'!$M$4,'MODULE 1.1 &amp; 1.2'!F27,0)</f>
        <v>0</v>
      </c>
      <c r="N38" s="21">
        <f>IF('MODULE 1.1 &amp; 1.2'!E27='CALC MODULE 1.1 &amp; 1.2'!$N$4,'MODULE 1.1 &amp; 1.2'!F27,0)</f>
        <v>0</v>
      </c>
      <c r="O38" s="21">
        <f>IF('MODULE 1.1 &amp; 1.2'!E27='CALC MODULE 1.1 &amp; 1.2'!$O$4,'MODULE 1.1 &amp; 1.2'!F27,0)</f>
        <v>0</v>
      </c>
      <c r="P38" s="21">
        <f>IF('MODULE 1.1 &amp; 1.2'!E27='CALC MODULE 1.1 &amp; 1.2'!$P$4,'MODULE 1.1 &amp; 1.2'!F27,0)</f>
        <v>0</v>
      </c>
      <c r="Q38" s="21">
        <f>IF('MODULE 1.1 &amp; 1.2'!E27='CALC MODULE 1.1 &amp; 1.2'!$Q$4,'MODULE 1.1 &amp; 1.2'!F27,0)</f>
        <v>0</v>
      </c>
      <c r="R38" s="21">
        <f>IF('MODULE 1.1 &amp; 1.2'!E27='CALC MODULE 1.1 &amp; 1.2'!$R$4,'MODULE 1.1 &amp; 1.2'!F27,0)</f>
        <v>0</v>
      </c>
      <c r="S38" s="34">
        <f>IF('MODULE 1.1 &amp; 1.2'!E27='CALC MODULE 1.1 &amp; 1.2'!$S$4,'MODULE 1.1 &amp; 1.2'!F27,0)</f>
        <v>0</v>
      </c>
      <c r="T38" s="33">
        <f>IF('MODULE 1.1 &amp; 1.2'!G27='CALC MODULE 1.1 &amp; 1.2'!$T$4,'MODULE 1.1 &amp; 1.2'!H27,0)</f>
        <v>0</v>
      </c>
      <c r="U38" s="21">
        <f>IF('MODULE 1.1 &amp; 1.2'!G27='CALC MODULE 1.1 &amp; 1.2'!$U$4,'MODULE 1.1 &amp; 1.2'!H27,0)</f>
        <v>0</v>
      </c>
      <c r="V38" s="21">
        <f>IF('MODULE 1.1 &amp; 1.2'!G27='CALC MODULE 1.1 &amp; 1.2'!$V$4,'MODULE 1.1 &amp; 1.2'!H27,0)</f>
        <v>0</v>
      </c>
      <c r="W38" s="21">
        <f>IF('MODULE 1.1 &amp; 1.2'!G27='CALC MODULE 1.1 &amp; 1.2'!$W$4,'MODULE 1.1 &amp; 1.2'!H27,0)</f>
        <v>0</v>
      </c>
      <c r="X38" s="21">
        <f>IF('MODULE 1.1 &amp; 1.2'!G27='CALC MODULE 1.1 &amp; 1.2'!$X$4,'MODULE 1.1 &amp; 1.2'!H27,0)</f>
        <v>0</v>
      </c>
      <c r="Y38" s="21">
        <f>IF('MODULE 1.1 &amp; 1.2'!G27='CALC MODULE 1.1 &amp; 1.2'!$Y$4,'MODULE 1.1 &amp; 1.2'!H27,0)</f>
        <v>0</v>
      </c>
      <c r="Z38" s="21">
        <f>IF('MODULE 1.1 &amp; 1.2'!G27='CALC MODULE 1.1 &amp; 1.2'!$Z$4,'MODULE 1.1 &amp; 1.2'!H27,0)</f>
        <v>0</v>
      </c>
      <c r="AA38" s="21">
        <f>IF('MODULE 1.1 &amp; 1.2'!G27='CALC MODULE 1.1 &amp; 1.2'!$AA$4,'MODULE 1.1 &amp; 1.2'!H27,0)</f>
        <v>0</v>
      </c>
      <c r="AB38" s="34">
        <f>IF('MODULE 1.1 &amp; 1.2'!G27='CALC MODULE 1.1 &amp; 1.2'!$AB$4,'MODULE 1.1 &amp; 1.2'!H27,0)</f>
        <v>0</v>
      </c>
      <c r="AC38" s="33">
        <f>IF('MODULE 1.1 &amp; 1.2'!I27='CALC MODULE 1.1 &amp; 1.2'!$AC$4,'MODULE 1.1 &amp; 1.2'!J27,0)</f>
        <v>0</v>
      </c>
      <c r="AD38" s="21">
        <f>IF('MODULE 1.1 &amp; 1.2'!I27='CALC MODULE 1.1 &amp; 1.2'!$AD$4,'MODULE 1.1 &amp; 1.2'!J27,0)</f>
        <v>0</v>
      </c>
      <c r="AE38" s="21">
        <f>IF('MODULE 1.1 &amp; 1.2'!I27='CALC MODULE 1.1 &amp; 1.2'!$AE$4,'MODULE 1.1 &amp; 1.2'!J27,0)</f>
        <v>0</v>
      </c>
      <c r="AF38" s="21">
        <f>IF('MODULE 1.1 &amp; 1.2'!I27='CALC MODULE 1.1 &amp; 1.2'!$AF$4,'MODULE 1.1 &amp; 1.2'!J27,0)</f>
        <v>0</v>
      </c>
      <c r="AG38" s="21">
        <f>IF('MODULE 1.1 &amp; 1.2'!I27='CALC MODULE 1.1 &amp; 1.2'!$AG$4,'MODULE 1.1 &amp; 1.2'!J27,0)</f>
        <v>0</v>
      </c>
      <c r="AH38" s="21">
        <f>IF('MODULE 1.1 &amp; 1.2'!I27='CALC MODULE 1.1 &amp; 1.2'!$AH$4,'MODULE 1.1 &amp; 1.2'!J27,0)</f>
        <v>0</v>
      </c>
      <c r="AI38" s="21">
        <f>IF('MODULE 1.1 &amp; 1.2'!I27='CALC MODULE 1.1 &amp; 1.2'!$AI$4,'MODULE 1.1 &amp; 1.2'!J27,0)</f>
        <v>0</v>
      </c>
      <c r="AJ38" s="21">
        <f>IF('MODULE 1.1 &amp; 1.2'!I27='CALC MODULE 1.1 &amp; 1.2'!$AJ$4,'MODULE 1.1 &amp; 1.2'!J27,0)</f>
        <v>0</v>
      </c>
      <c r="AK38" s="34">
        <f>IF('MODULE 1.1 &amp; 1.2'!I27='CALC MODULE 1.1 &amp; 1.2'!$AK$4,'MODULE 1.1 &amp; 1.2'!J27,0)</f>
        <v>0</v>
      </c>
      <c r="AL38" s="33">
        <f>IF('MODULE 1.1 &amp; 1.2'!K27='CALC MODULE 1.1 &amp; 1.2'!$AL$4,'MODULE 1.1 &amp; 1.2'!L27,0)</f>
        <v>0</v>
      </c>
      <c r="AM38" s="21">
        <f>IF('MODULE 1.1 &amp; 1.2'!K27='CALC MODULE 1.1 &amp; 1.2'!$AM$4,'MODULE 1.1 &amp; 1.2'!L27,0)</f>
        <v>0</v>
      </c>
      <c r="AN38" s="21">
        <f>IF('MODULE 1.1 &amp; 1.2'!K27='CALC MODULE 1.1 &amp; 1.2'!$AN$4,'MODULE 1.1 &amp; 1.2'!L27,0)</f>
        <v>0</v>
      </c>
      <c r="AO38" s="21">
        <f>IF('MODULE 1.1 &amp; 1.2'!K27='CALC MODULE 1.1 &amp; 1.2'!$AO$4,'MODULE 1.1 &amp; 1.2'!L27,0)</f>
        <v>0</v>
      </c>
      <c r="AP38" s="21">
        <f>IF('MODULE 1.1 &amp; 1.2'!K27='CALC MODULE 1.1 &amp; 1.2'!$AP$4,'MODULE 1.1 &amp; 1.2'!L27,0)</f>
        <v>0</v>
      </c>
      <c r="AQ38" s="21">
        <f>IF('MODULE 1.1 &amp; 1.2'!K27='CALC MODULE 1.1 &amp; 1.2'!$AQ$4,'MODULE 1.1 &amp; 1.2'!L27,0)</f>
        <v>0</v>
      </c>
      <c r="AR38" s="21">
        <f>IF('MODULE 1.1 &amp; 1.2'!K27='CALC MODULE 1.1 &amp; 1.2'!$AR$4,'MODULE 1.1 &amp; 1.2'!L27,0)</f>
        <v>0</v>
      </c>
      <c r="AS38" s="21">
        <f>IF('MODULE 1.1 &amp; 1.2'!K27='CALC MODULE 1.1 &amp; 1.2'!$AS$4,'MODULE 1.1 &amp; 1.2'!L27,0)</f>
        <v>0</v>
      </c>
      <c r="AT38" s="34">
        <f>IF('MODULE 1.1 &amp; 1.2'!K27='CALC MODULE 1.1 &amp; 1.2'!$AT$4,'MODULE 1.1 &amp; 1.2'!L27,0)</f>
        <v>0</v>
      </c>
      <c r="AU38" s="33">
        <f>IF('MODULE 1.1 &amp; 1.2'!M27='CALC MODULE 1.1 &amp; 1.2'!$AU$4,'MODULE 1.1 &amp; 1.2'!N27,0)</f>
        <v>0</v>
      </c>
      <c r="AV38" s="21">
        <f>IF('MODULE 1.1 &amp; 1.2'!M27='CALC MODULE 1.1 &amp; 1.2'!$AV$4,'MODULE 1.1 &amp; 1.2'!N27,0)</f>
        <v>0</v>
      </c>
      <c r="AW38" s="21">
        <f>IF('MODULE 1.1 &amp; 1.2'!M27='CALC MODULE 1.1 &amp; 1.2'!$AW$4,'MODULE 1.1 &amp; 1.2'!N27,0)</f>
        <v>0</v>
      </c>
      <c r="AX38" s="21">
        <f>IF('MODULE 1.1 &amp; 1.2'!M27='CALC MODULE 1.1 &amp; 1.2'!$AX$4,'MODULE 1.1 &amp; 1.2'!N27,0)</f>
        <v>0</v>
      </c>
      <c r="AY38" s="21">
        <f>IF('MODULE 1.1 &amp; 1.2'!M27='CALC MODULE 1.1 &amp; 1.2'!$AY$4,'MODULE 1.1 &amp; 1.2'!N27,0)</f>
        <v>0</v>
      </c>
      <c r="AZ38" s="21">
        <f>IF('MODULE 1.1 &amp; 1.2'!M27='CALC MODULE 1.1 &amp; 1.2'!$AZ$4,'MODULE 1.1 &amp; 1.2'!N27,0)</f>
        <v>0</v>
      </c>
      <c r="BA38" s="21">
        <f>IF('MODULE 1.1 &amp; 1.2'!M27='CALC MODULE 1.1 &amp; 1.2'!$BA$4,'MODULE 1.1 &amp; 1.2'!N27,0)</f>
        <v>0</v>
      </c>
      <c r="BB38" s="21">
        <f>IF('MODULE 1.1 &amp; 1.2'!M27='CALC MODULE 1.1 &amp; 1.2'!$BB$4,'MODULE 1.1 &amp; 1.2'!N27,0)</f>
        <v>0</v>
      </c>
      <c r="BC38" s="34">
        <f>IF('MODULE 1.1 &amp; 1.2'!M27='CALC MODULE 1.1 &amp; 1.2'!$BC$4,'MODULE 1.1 &amp; 1.2'!N27,0)</f>
        <v>0</v>
      </c>
      <c r="BD38" s="33">
        <f>IF('MODULE 1.1 &amp; 1.2'!O27='CALC MODULE 1.1 &amp; 1.2'!$AU$4,'MODULE 1.1 &amp; 1.2'!P27,0)</f>
        <v>0</v>
      </c>
      <c r="BE38" s="21">
        <f>IF('MODULE 1.1 &amp; 1.2'!O27='CALC MODULE 1.1 &amp; 1.2'!$AV$4,'MODULE 1.1 &amp; 1.2'!P27,0)</f>
        <v>0</v>
      </c>
      <c r="BF38" s="21">
        <f>IF('MODULE 1.1 &amp; 1.2'!O27='CALC MODULE 1.1 &amp; 1.2'!$AW$4,'MODULE 1.1 &amp; 1.2'!P27,0)</f>
        <v>0</v>
      </c>
      <c r="BG38" s="21">
        <f>IF('MODULE 1.1 &amp; 1.2'!O27='CALC MODULE 1.1 &amp; 1.2'!$AX$4,'MODULE 1.1 &amp; 1.2'!P27,0)</f>
        <v>0</v>
      </c>
      <c r="BH38" s="21">
        <f>IF('MODULE 1.1 &amp; 1.2'!O27='CALC MODULE 1.1 &amp; 1.2'!$AY$4,'MODULE 1.1 &amp; 1.2'!P27,0)</f>
        <v>0</v>
      </c>
      <c r="BI38" s="21">
        <f>IF('MODULE 1.1 &amp; 1.2'!O27='CALC MODULE 1.1 &amp; 1.2'!$AZ$4,'MODULE 1.1 &amp; 1.2'!P27,0)</f>
        <v>0</v>
      </c>
      <c r="BJ38" s="21">
        <f>IF('MODULE 1.1 &amp; 1.2'!O27='CALC MODULE 1.1 &amp; 1.2'!$BA$4,'MODULE 1.1 &amp; 1.2'!P27,0)</f>
        <v>0</v>
      </c>
      <c r="BK38" s="21">
        <f>IF('MODULE 1.1 &amp; 1.2'!O27='CALC MODULE 1.1 &amp; 1.2'!$BB$4,'MODULE 1.1 &amp; 1.2'!P27,0)</f>
        <v>0</v>
      </c>
      <c r="BL38" s="34">
        <f>IF('MODULE 1.1 &amp; 1.2'!O27='CALC MODULE 1.1 &amp; 1.2'!$BC$4,'MODULE 1.1 &amp; 1.2'!P27,0)</f>
        <v>0</v>
      </c>
      <c r="BM38" s="33">
        <f>IF('MODULE 1.1 &amp; 1.2'!Q27='CALC MODULE 1.1 &amp; 1.2'!$AU$4,'MODULE 1.1 &amp; 1.2'!R27,0)</f>
        <v>0</v>
      </c>
      <c r="BN38" s="21">
        <f>IF('MODULE 1.1 &amp; 1.2'!Q27='CALC MODULE 1.1 &amp; 1.2'!$AV$4,'MODULE 1.1 &amp; 1.2'!R27,0)</f>
        <v>0</v>
      </c>
      <c r="BO38" s="21">
        <f>IF('MODULE 1.1 &amp; 1.2'!Q27='CALC MODULE 1.1 &amp; 1.2'!$AW$4,'MODULE 1.1 &amp; 1.2'!R27,0)</f>
        <v>0</v>
      </c>
      <c r="BP38" s="21">
        <f>IF('MODULE 1.1 &amp; 1.2'!Q27='CALC MODULE 1.1 &amp; 1.2'!$AX$4,'MODULE 1.1 &amp; 1.2'!R27,0)</f>
        <v>0</v>
      </c>
      <c r="BQ38" s="21">
        <f>IF('MODULE 1.1 &amp; 1.2'!Q27='CALC MODULE 1.1 &amp; 1.2'!$AY$4,'MODULE 1.1 &amp; 1.2'!R27,0)</f>
        <v>0</v>
      </c>
      <c r="BR38" s="21">
        <f>IF('MODULE 1.1 &amp; 1.2'!Q27='CALC MODULE 1.1 &amp; 1.2'!$AZ$4,'MODULE 1.1 &amp; 1.2'!R27,0)</f>
        <v>0</v>
      </c>
      <c r="BS38" s="21">
        <f>IF('MODULE 1.1 &amp; 1.2'!Q27='CALC MODULE 1.1 &amp; 1.2'!$BA$4,'MODULE 1.1 &amp; 1.2'!R27,0)</f>
        <v>0</v>
      </c>
      <c r="BT38" s="21">
        <f>IF('MODULE 1.1 &amp; 1.2'!Q27='CALC MODULE 1.1 &amp; 1.2'!$BB$4,'MODULE 1.1 &amp; 1.2'!R27,0)</f>
        <v>0</v>
      </c>
      <c r="BU38" s="34">
        <f>IF('MODULE 1.1 &amp; 1.2'!Q27='CALC MODULE 1.1 &amp; 1.2'!$BC$4,'MODULE 1.1 &amp; 1.2'!R27,0)</f>
        <v>0</v>
      </c>
      <c r="BV38" s="33">
        <f>IF('MODULE 1.1 &amp; 1.2'!S27='CALC MODULE 1.1 &amp; 1.2'!$AU$4,'MODULE 1.1 &amp; 1.2'!T27,0)</f>
        <v>0</v>
      </c>
      <c r="BW38" s="21">
        <f>IF('MODULE 1.1 &amp; 1.2'!S27='CALC MODULE 1.1 &amp; 1.2'!$AV$4,'MODULE 1.1 &amp; 1.2'!T27,0)</f>
        <v>0</v>
      </c>
      <c r="BX38" s="21">
        <f>IF('MODULE 1.1 &amp; 1.2'!S27='CALC MODULE 1.1 &amp; 1.2'!$AW$4,'MODULE 1.1 &amp; 1.2'!T27,0)</f>
        <v>0</v>
      </c>
      <c r="BY38" s="21">
        <f>IF('MODULE 1.1 &amp; 1.2'!S27='CALC MODULE 1.1 &amp; 1.2'!$AX$4,'MODULE 1.1 &amp; 1.2'!T27,0)</f>
        <v>0</v>
      </c>
      <c r="BZ38" s="21">
        <f>IF('MODULE 1.1 &amp; 1.2'!S27='CALC MODULE 1.1 &amp; 1.2'!$AY$4,'MODULE 1.1 &amp; 1.2'!T27,0)</f>
        <v>0</v>
      </c>
      <c r="CA38" s="21">
        <f>IF('MODULE 1.1 &amp; 1.2'!S27='CALC MODULE 1.1 &amp; 1.2'!$AZ$4,'MODULE 1.1 &amp; 1.2'!T27,0)</f>
        <v>0</v>
      </c>
      <c r="CB38" s="21">
        <f>IF('MODULE 1.1 &amp; 1.2'!S27='CALC MODULE 1.1 &amp; 1.2'!$BA$4,'MODULE 1.1 &amp; 1.2'!T27,0)</f>
        <v>0</v>
      </c>
      <c r="CC38" s="21">
        <f>IF('MODULE 1.1 &amp; 1.2'!S27='CALC MODULE 1.1 &amp; 1.2'!$BB$4,'MODULE 1.1 &amp; 1.2'!T27,0)</f>
        <v>0</v>
      </c>
      <c r="CD38" s="34">
        <f>IF('MODULE 1.1 &amp; 1.2'!S27='CALC MODULE 1.1 &amp; 1.2'!$BC$4,'MODULE 1.1 &amp; 1.2'!T27,0)</f>
        <v>0</v>
      </c>
    </row>
    <row r="39" spans="1:82" s="21" customFormat="1" x14ac:dyDescent="0.3">
      <c r="B39" s="189">
        <f>IF('MODULE 1.1 &amp; 1.2'!C28='CALC MODULE 1.1 &amp; 1.2'!$B$36, 'MODULE 1.1 &amp; 1.2'!D28,0)</f>
        <v>0</v>
      </c>
      <c r="C39" s="146">
        <f>IF('MODULE 1.1 &amp; 1.2'!C28='CALC MODULE 1.1 &amp; 1.2'!$C$36, 'MODULE 1.1 &amp; 1.2'!D28,0)</f>
        <v>0</v>
      </c>
      <c r="D39" s="146">
        <f>IF('MODULE 1.1 &amp; 1.2'!C28='CALC MODULE 1.1 &amp; 1.2'!$D$36, 'MODULE 1.1 &amp; 1.2'!D28,0)</f>
        <v>0</v>
      </c>
      <c r="E39" s="146">
        <f>IF('MODULE 1.1 &amp; 1.2'!C28='CALC MODULE 1.1 &amp; 1.2'!$E$36, 'MODULE 1.1 &amp; 1.2'!D28,0)</f>
        <v>0</v>
      </c>
      <c r="F39" s="146">
        <f>IF('MODULE 1.1 &amp; 1.2'!C28='CALC MODULE 1.1 &amp; 1.2'!$F$36, 'MODULE 1.1 &amp; 1.2'!D28,0)</f>
        <v>0</v>
      </c>
      <c r="G39" s="146">
        <f>IF('MODULE 1.1 &amp; 1.2'!C28='CALC MODULE 1.1 &amp; 1.2'!$G$36, 'MODULE 1.1 &amp; 1.2'!D28,0)</f>
        <v>0</v>
      </c>
      <c r="H39" s="146">
        <f>IF('MODULE 1.1 &amp; 1.2'!C28='CALC MODULE 1.1 &amp; 1.2'!$H$36, 'MODULE 1.1 &amp; 1.2'!D28,0)</f>
        <v>0</v>
      </c>
      <c r="I39" s="146">
        <f>IF('MODULE 1.1 &amp; 1.2'!C28='CALC MODULE 1.1 &amp; 1.2'!$I$36, 'MODULE 1.1 &amp; 1.2'!D28,0)</f>
        <v>0</v>
      </c>
      <c r="J39" s="190">
        <f>IF('MODULE 1.1 &amp; 1.2'!C28='CALC MODULE 1.1 &amp; 1.2'!$J$36, 'MODULE 1.1 &amp; 1.2'!D28,0)</f>
        <v>0</v>
      </c>
      <c r="K39" s="33">
        <f>IF('MODULE 1.1 &amp; 1.2'!E28='CALC MODULE 1.1 &amp; 1.2'!$K$4,'MODULE 1.1 &amp; 1.2'!F28,0)</f>
        <v>0</v>
      </c>
      <c r="L39" s="21">
        <f>IF('MODULE 1.1 &amp; 1.2'!E28='CALC MODULE 1.1 &amp; 1.2'!$L$4,'MODULE 1.1 &amp; 1.2'!F28,0)</f>
        <v>0</v>
      </c>
      <c r="M39" s="21">
        <f>IF('MODULE 1.1 &amp; 1.2'!E28='CALC MODULE 1.1 &amp; 1.2'!$M$4,'MODULE 1.1 &amp; 1.2'!F28,0)</f>
        <v>0</v>
      </c>
      <c r="N39" s="21">
        <f>IF('MODULE 1.1 &amp; 1.2'!E28='CALC MODULE 1.1 &amp; 1.2'!$N$4,'MODULE 1.1 &amp; 1.2'!F28,0)</f>
        <v>0</v>
      </c>
      <c r="O39" s="21">
        <f>IF('MODULE 1.1 &amp; 1.2'!E28='CALC MODULE 1.1 &amp; 1.2'!$O$4,'MODULE 1.1 &amp; 1.2'!F28,0)</f>
        <v>0</v>
      </c>
      <c r="P39" s="21">
        <f>IF('MODULE 1.1 &amp; 1.2'!E28='CALC MODULE 1.1 &amp; 1.2'!$P$4,'MODULE 1.1 &amp; 1.2'!F28,0)</f>
        <v>0</v>
      </c>
      <c r="Q39" s="21">
        <f>IF('MODULE 1.1 &amp; 1.2'!E28='CALC MODULE 1.1 &amp; 1.2'!$Q$4,'MODULE 1.1 &amp; 1.2'!F28,0)</f>
        <v>0</v>
      </c>
      <c r="R39" s="21">
        <f>IF('MODULE 1.1 &amp; 1.2'!E28='CALC MODULE 1.1 &amp; 1.2'!$R$4,'MODULE 1.1 &amp; 1.2'!F28,0)</f>
        <v>0</v>
      </c>
      <c r="S39" s="34">
        <f>IF('MODULE 1.1 &amp; 1.2'!E28='CALC MODULE 1.1 &amp; 1.2'!$S$4,'MODULE 1.1 &amp; 1.2'!F28,0)</f>
        <v>0</v>
      </c>
      <c r="T39" s="33">
        <f>IF('MODULE 1.1 &amp; 1.2'!G28='CALC MODULE 1.1 &amp; 1.2'!$T$4,'MODULE 1.1 &amp; 1.2'!H28,0)</f>
        <v>0</v>
      </c>
      <c r="U39" s="21">
        <f>IF('MODULE 1.1 &amp; 1.2'!G28='CALC MODULE 1.1 &amp; 1.2'!$U$4,'MODULE 1.1 &amp; 1.2'!H28,0)</f>
        <v>0</v>
      </c>
      <c r="V39" s="21">
        <f>IF('MODULE 1.1 &amp; 1.2'!G28='CALC MODULE 1.1 &amp; 1.2'!$V$4,'MODULE 1.1 &amp; 1.2'!H28,0)</f>
        <v>0</v>
      </c>
      <c r="W39" s="21">
        <f>IF('MODULE 1.1 &amp; 1.2'!G28='CALC MODULE 1.1 &amp; 1.2'!$W$4,'MODULE 1.1 &amp; 1.2'!H28,0)</f>
        <v>0</v>
      </c>
      <c r="X39" s="21">
        <f>IF('MODULE 1.1 &amp; 1.2'!G28='CALC MODULE 1.1 &amp; 1.2'!$X$4,'MODULE 1.1 &amp; 1.2'!H28,0)</f>
        <v>0</v>
      </c>
      <c r="Y39" s="21">
        <f>IF('MODULE 1.1 &amp; 1.2'!G28='CALC MODULE 1.1 &amp; 1.2'!$Y$4,'MODULE 1.1 &amp; 1.2'!H28,0)</f>
        <v>0</v>
      </c>
      <c r="Z39" s="21">
        <f>IF('MODULE 1.1 &amp; 1.2'!G28='CALC MODULE 1.1 &amp; 1.2'!$Z$4,'MODULE 1.1 &amp; 1.2'!H28,0)</f>
        <v>0</v>
      </c>
      <c r="AA39" s="21">
        <f>IF('MODULE 1.1 &amp; 1.2'!G28='CALC MODULE 1.1 &amp; 1.2'!$AA$4,'MODULE 1.1 &amp; 1.2'!H28,0)</f>
        <v>0</v>
      </c>
      <c r="AB39" s="34">
        <f>IF('MODULE 1.1 &amp; 1.2'!G28='CALC MODULE 1.1 &amp; 1.2'!$AB$4,'MODULE 1.1 &amp; 1.2'!H28,0)</f>
        <v>0</v>
      </c>
      <c r="AC39" s="33">
        <f>IF('MODULE 1.1 &amp; 1.2'!I28='CALC MODULE 1.1 &amp; 1.2'!$AC$4,'MODULE 1.1 &amp; 1.2'!J28,0)</f>
        <v>0</v>
      </c>
      <c r="AD39" s="21">
        <f>IF('MODULE 1.1 &amp; 1.2'!I28='CALC MODULE 1.1 &amp; 1.2'!$AD$4,'MODULE 1.1 &amp; 1.2'!J28,0)</f>
        <v>0</v>
      </c>
      <c r="AE39" s="21">
        <f>IF('MODULE 1.1 &amp; 1.2'!I28='CALC MODULE 1.1 &amp; 1.2'!$AE$4,'MODULE 1.1 &amp; 1.2'!J28,0)</f>
        <v>0</v>
      </c>
      <c r="AF39" s="21">
        <f>IF('MODULE 1.1 &amp; 1.2'!I28='CALC MODULE 1.1 &amp; 1.2'!$AF$4,'MODULE 1.1 &amp; 1.2'!J28,0)</f>
        <v>0</v>
      </c>
      <c r="AG39" s="21">
        <f>IF('MODULE 1.1 &amp; 1.2'!I28='CALC MODULE 1.1 &amp; 1.2'!$AG$4,'MODULE 1.1 &amp; 1.2'!J28,0)</f>
        <v>0</v>
      </c>
      <c r="AH39" s="21">
        <f>IF('MODULE 1.1 &amp; 1.2'!I28='CALC MODULE 1.1 &amp; 1.2'!$AH$4,'MODULE 1.1 &amp; 1.2'!J28,0)</f>
        <v>0</v>
      </c>
      <c r="AI39" s="21">
        <f>IF('MODULE 1.1 &amp; 1.2'!I28='CALC MODULE 1.1 &amp; 1.2'!$AI$4,'MODULE 1.1 &amp; 1.2'!J28,0)</f>
        <v>0</v>
      </c>
      <c r="AJ39" s="21">
        <f>IF('MODULE 1.1 &amp; 1.2'!I28='CALC MODULE 1.1 &amp; 1.2'!$AJ$4,'MODULE 1.1 &amp; 1.2'!J28,0)</f>
        <v>0</v>
      </c>
      <c r="AK39" s="34">
        <f>IF('MODULE 1.1 &amp; 1.2'!I28='CALC MODULE 1.1 &amp; 1.2'!$AK$4,'MODULE 1.1 &amp; 1.2'!J28,0)</f>
        <v>0</v>
      </c>
      <c r="AL39" s="33">
        <f>IF('MODULE 1.1 &amp; 1.2'!K28='CALC MODULE 1.1 &amp; 1.2'!$AL$4,'MODULE 1.1 &amp; 1.2'!L28,0)</f>
        <v>0</v>
      </c>
      <c r="AM39" s="21">
        <f>IF('MODULE 1.1 &amp; 1.2'!K28='CALC MODULE 1.1 &amp; 1.2'!$AM$4,'MODULE 1.1 &amp; 1.2'!L28,0)</f>
        <v>0</v>
      </c>
      <c r="AN39" s="21">
        <f>IF('MODULE 1.1 &amp; 1.2'!K28='CALC MODULE 1.1 &amp; 1.2'!$AN$4,'MODULE 1.1 &amp; 1.2'!L28,0)</f>
        <v>0</v>
      </c>
      <c r="AO39" s="21">
        <f>IF('MODULE 1.1 &amp; 1.2'!K28='CALC MODULE 1.1 &amp; 1.2'!$AO$4,'MODULE 1.1 &amp; 1.2'!L28,0)</f>
        <v>0</v>
      </c>
      <c r="AP39" s="21">
        <f>IF('MODULE 1.1 &amp; 1.2'!K28='CALC MODULE 1.1 &amp; 1.2'!$AP$4,'MODULE 1.1 &amp; 1.2'!L28,0)</f>
        <v>0</v>
      </c>
      <c r="AQ39" s="21">
        <f>IF('MODULE 1.1 &amp; 1.2'!K28='CALC MODULE 1.1 &amp; 1.2'!$AQ$4,'MODULE 1.1 &amp; 1.2'!L28,0)</f>
        <v>0</v>
      </c>
      <c r="AR39" s="21">
        <f>IF('MODULE 1.1 &amp; 1.2'!K28='CALC MODULE 1.1 &amp; 1.2'!$AR$4,'MODULE 1.1 &amp; 1.2'!L28,0)</f>
        <v>0</v>
      </c>
      <c r="AS39" s="21">
        <f>IF('MODULE 1.1 &amp; 1.2'!K28='CALC MODULE 1.1 &amp; 1.2'!$AS$4,'MODULE 1.1 &amp; 1.2'!L28,0)</f>
        <v>0</v>
      </c>
      <c r="AT39" s="34">
        <f>IF('MODULE 1.1 &amp; 1.2'!K28='CALC MODULE 1.1 &amp; 1.2'!$AT$4,'MODULE 1.1 &amp; 1.2'!L28,0)</f>
        <v>0</v>
      </c>
      <c r="AU39" s="33">
        <f>IF('MODULE 1.1 &amp; 1.2'!M28='CALC MODULE 1.1 &amp; 1.2'!$AU$4,'MODULE 1.1 &amp; 1.2'!N28,0)</f>
        <v>0</v>
      </c>
      <c r="AV39" s="21">
        <f>IF('MODULE 1.1 &amp; 1.2'!M28='CALC MODULE 1.1 &amp; 1.2'!$AV$4,'MODULE 1.1 &amp; 1.2'!N28,0)</f>
        <v>0</v>
      </c>
      <c r="AW39" s="21">
        <f>IF('MODULE 1.1 &amp; 1.2'!M28='CALC MODULE 1.1 &amp; 1.2'!$AW$4,'MODULE 1.1 &amp; 1.2'!N28,0)</f>
        <v>0</v>
      </c>
      <c r="AX39" s="21">
        <f>IF('MODULE 1.1 &amp; 1.2'!M28='CALC MODULE 1.1 &amp; 1.2'!$AX$4,'MODULE 1.1 &amp; 1.2'!N28,0)</f>
        <v>0</v>
      </c>
      <c r="AY39" s="21">
        <f>IF('MODULE 1.1 &amp; 1.2'!M28='CALC MODULE 1.1 &amp; 1.2'!$AY$4,'MODULE 1.1 &amp; 1.2'!N28,0)</f>
        <v>0</v>
      </c>
      <c r="AZ39" s="21">
        <f>IF('MODULE 1.1 &amp; 1.2'!M28='CALC MODULE 1.1 &amp; 1.2'!$AZ$4,'MODULE 1.1 &amp; 1.2'!N28,0)</f>
        <v>0</v>
      </c>
      <c r="BA39" s="21">
        <f>IF('MODULE 1.1 &amp; 1.2'!M28='CALC MODULE 1.1 &amp; 1.2'!$BA$4,'MODULE 1.1 &amp; 1.2'!N28,0)</f>
        <v>0</v>
      </c>
      <c r="BB39" s="21">
        <f>IF('MODULE 1.1 &amp; 1.2'!M28='CALC MODULE 1.1 &amp; 1.2'!$BB$4,'MODULE 1.1 &amp; 1.2'!N28,0)</f>
        <v>0</v>
      </c>
      <c r="BC39" s="34">
        <f>IF('MODULE 1.1 &amp; 1.2'!M28='CALC MODULE 1.1 &amp; 1.2'!$BC$4,'MODULE 1.1 &amp; 1.2'!N28,0)</f>
        <v>0</v>
      </c>
      <c r="BD39" s="33">
        <f>IF('MODULE 1.1 &amp; 1.2'!O28='CALC MODULE 1.1 &amp; 1.2'!$AU$4,'MODULE 1.1 &amp; 1.2'!P28,0)</f>
        <v>0</v>
      </c>
      <c r="BE39" s="21">
        <f>IF('MODULE 1.1 &amp; 1.2'!O28='CALC MODULE 1.1 &amp; 1.2'!$AV$4,'MODULE 1.1 &amp; 1.2'!P28,0)</f>
        <v>0</v>
      </c>
      <c r="BF39" s="21">
        <f>IF('MODULE 1.1 &amp; 1.2'!O28='CALC MODULE 1.1 &amp; 1.2'!$AW$4,'MODULE 1.1 &amp; 1.2'!P28,0)</f>
        <v>0</v>
      </c>
      <c r="BG39" s="21">
        <f>IF('MODULE 1.1 &amp; 1.2'!O28='CALC MODULE 1.1 &amp; 1.2'!$AX$4,'MODULE 1.1 &amp; 1.2'!P28,0)</f>
        <v>0</v>
      </c>
      <c r="BH39" s="21">
        <f>IF('MODULE 1.1 &amp; 1.2'!O28='CALC MODULE 1.1 &amp; 1.2'!$AY$4,'MODULE 1.1 &amp; 1.2'!P28,0)</f>
        <v>0</v>
      </c>
      <c r="BI39" s="21">
        <f>IF('MODULE 1.1 &amp; 1.2'!O28='CALC MODULE 1.1 &amp; 1.2'!$AZ$4,'MODULE 1.1 &amp; 1.2'!P28,0)</f>
        <v>0</v>
      </c>
      <c r="BJ39" s="21">
        <f>IF('MODULE 1.1 &amp; 1.2'!O28='CALC MODULE 1.1 &amp; 1.2'!$BA$4,'MODULE 1.1 &amp; 1.2'!P28,0)</f>
        <v>0</v>
      </c>
      <c r="BK39" s="21">
        <f>IF('MODULE 1.1 &amp; 1.2'!O28='CALC MODULE 1.1 &amp; 1.2'!$BB$4,'MODULE 1.1 &amp; 1.2'!P28,0)</f>
        <v>0</v>
      </c>
      <c r="BL39" s="34">
        <f>IF('MODULE 1.1 &amp; 1.2'!O28='CALC MODULE 1.1 &amp; 1.2'!$BC$4,'MODULE 1.1 &amp; 1.2'!P28,0)</f>
        <v>0</v>
      </c>
      <c r="BM39" s="33">
        <f>IF('MODULE 1.1 &amp; 1.2'!Q28='CALC MODULE 1.1 &amp; 1.2'!$AU$4,'MODULE 1.1 &amp; 1.2'!R28,0)</f>
        <v>0</v>
      </c>
      <c r="BN39" s="21">
        <f>IF('MODULE 1.1 &amp; 1.2'!Q28='CALC MODULE 1.1 &amp; 1.2'!$AV$4,'MODULE 1.1 &amp; 1.2'!R28,0)</f>
        <v>0</v>
      </c>
      <c r="BO39" s="21">
        <f>IF('MODULE 1.1 &amp; 1.2'!Q28='CALC MODULE 1.1 &amp; 1.2'!$AW$4,'MODULE 1.1 &amp; 1.2'!R28,0)</f>
        <v>0</v>
      </c>
      <c r="BP39" s="21">
        <f>IF('MODULE 1.1 &amp; 1.2'!Q28='CALC MODULE 1.1 &amp; 1.2'!$AX$4,'MODULE 1.1 &amp; 1.2'!R28,0)</f>
        <v>0</v>
      </c>
      <c r="BQ39" s="21">
        <f>IF('MODULE 1.1 &amp; 1.2'!Q28='CALC MODULE 1.1 &amp; 1.2'!$AY$4,'MODULE 1.1 &amp; 1.2'!R28,0)</f>
        <v>0</v>
      </c>
      <c r="BR39" s="21">
        <f>IF('MODULE 1.1 &amp; 1.2'!Q28='CALC MODULE 1.1 &amp; 1.2'!$AZ$4,'MODULE 1.1 &amp; 1.2'!R28,0)</f>
        <v>0</v>
      </c>
      <c r="BS39" s="21">
        <f>IF('MODULE 1.1 &amp; 1.2'!Q28='CALC MODULE 1.1 &amp; 1.2'!$BA$4,'MODULE 1.1 &amp; 1.2'!R28,0)</f>
        <v>0</v>
      </c>
      <c r="BT39" s="21">
        <f>IF('MODULE 1.1 &amp; 1.2'!Q28='CALC MODULE 1.1 &amp; 1.2'!$BB$4,'MODULE 1.1 &amp; 1.2'!R28,0)</f>
        <v>0</v>
      </c>
      <c r="BU39" s="34">
        <f>IF('MODULE 1.1 &amp; 1.2'!Q28='CALC MODULE 1.1 &amp; 1.2'!$BC$4,'MODULE 1.1 &amp; 1.2'!R28,0)</f>
        <v>0</v>
      </c>
      <c r="BV39" s="33">
        <f>IF('MODULE 1.1 &amp; 1.2'!S28='CALC MODULE 1.1 &amp; 1.2'!$AU$4,'MODULE 1.1 &amp; 1.2'!T28,0)</f>
        <v>0</v>
      </c>
      <c r="BW39" s="21">
        <f>IF('MODULE 1.1 &amp; 1.2'!S28='CALC MODULE 1.1 &amp; 1.2'!$AV$4,'MODULE 1.1 &amp; 1.2'!T28,0)</f>
        <v>0</v>
      </c>
      <c r="BX39" s="21">
        <f>IF('MODULE 1.1 &amp; 1.2'!S28='CALC MODULE 1.1 &amp; 1.2'!$AW$4,'MODULE 1.1 &amp; 1.2'!T28,0)</f>
        <v>0</v>
      </c>
      <c r="BY39" s="21">
        <f>IF('MODULE 1.1 &amp; 1.2'!S28='CALC MODULE 1.1 &amp; 1.2'!$AX$4,'MODULE 1.1 &amp; 1.2'!T28,0)</f>
        <v>0</v>
      </c>
      <c r="BZ39" s="21">
        <f>IF('MODULE 1.1 &amp; 1.2'!S28='CALC MODULE 1.1 &amp; 1.2'!$AY$4,'MODULE 1.1 &amp; 1.2'!T28,0)</f>
        <v>0</v>
      </c>
      <c r="CA39" s="21">
        <f>IF('MODULE 1.1 &amp; 1.2'!S28='CALC MODULE 1.1 &amp; 1.2'!$AZ$4,'MODULE 1.1 &amp; 1.2'!T28,0)</f>
        <v>0</v>
      </c>
      <c r="CB39" s="21">
        <f>IF('MODULE 1.1 &amp; 1.2'!S28='CALC MODULE 1.1 &amp; 1.2'!$BA$4,'MODULE 1.1 &amp; 1.2'!T28,0)</f>
        <v>0</v>
      </c>
      <c r="CC39" s="21">
        <f>IF('MODULE 1.1 &amp; 1.2'!S28='CALC MODULE 1.1 &amp; 1.2'!$BB$4,'MODULE 1.1 &amp; 1.2'!T28,0)</f>
        <v>0</v>
      </c>
      <c r="CD39" s="34">
        <f>IF('MODULE 1.1 &amp; 1.2'!S28='CALC MODULE 1.1 &amp; 1.2'!$BC$4,'MODULE 1.1 &amp; 1.2'!T28,0)</f>
        <v>0</v>
      </c>
    </row>
    <row r="40" spans="1:82" s="18" customFormat="1" x14ac:dyDescent="0.3">
      <c r="B40" s="191">
        <f>IF('MODULE 1.1 &amp; 1.2'!C29='CALC MODULE 1.1 &amp; 1.2'!$B$36, 'MODULE 1.1 &amp; 1.2'!D29,0)</f>
        <v>0</v>
      </c>
      <c r="C40" s="184">
        <f>IF('MODULE 1.1 &amp; 1.2'!C29='CALC MODULE 1.1 &amp; 1.2'!$C$36, 'MODULE 1.1 &amp; 1.2'!D29,0)</f>
        <v>0</v>
      </c>
      <c r="D40" s="184">
        <f>IF('MODULE 1.1 &amp; 1.2'!C29='CALC MODULE 1.1 &amp; 1.2'!$D$36, 'MODULE 1.1 &amp; 1.2'!D29,0)</f>
        <v>0</v>
      </c>
      <c r="E40" s="184">
        <f>IF('MODULE 1.1 &amp; 1.2'!C29='CALC MODULE 1.1 &amp; 1.2'!$E$36, 'MODULE 1.1 &amp; 1.2'!D29,0)</f>
        <v>0</v>
      </c>
      <c r="F40" s="184">
        <f>IF('MODULE 1.1 &amp; 1.2'!C29='CALC MODULE 1.1 &amp; 1.2'!$F$36, 'MODULE 1.1 &amp; 1.2'!D29,0)</f>
        <v>0</v>
      </c>
      <c r="G40" s="184">
        <f>IF('MODULE 1.1 &amp; 1.2'!C29='CALC MODULE 1.1 &amp; 1.2'!$G$36, 'MODULE 1.1 &amp; 1.2'!D29,0)</f>
        <v>0</v>
      </c>
      <c r="H40" s="184">
        <f>IF('MODULE 1.1 &amp; 1.2'!C29='CALC MODULE 1.1 &amp; 1.2'!$H$36, 'MODULE 1.1 &amp; 1.2'!D29,0)</f>
        <v>0</v>
      </c>
      <c r="I40" s="184">
        <f>IF('MODULE 1.1 &amp; 1.2'!C29='CALC MODULE 1.1 &amp; 1.2'!$I$36, 'MODULE 1.1 &amp; 1.2'!D29,0)</f>
        <v>0</v>
      </c>
      <c r="J40" s="192">
        <f>IF('MODULE 1.1 &amp; 1.2'!C29='CALC MODULE 1.1 &amp; 1.2'!$J$36, 'MODULE 1.1 &amp; 1.2'!D29,0)</f>
        <v>0</v>
      </c>
      <c r="K40" s="17">
        <f>IF('MODULE 1.1 &amp; 1.2'!E29='CALC MODULE 1.1 &amp; 1.2'!$K$4,'MODULE 1.1 &amp; 1.2'!F29,0)</f>
        <v>0</v>
      </c>
      <c r="L40" s="18">
        <f>IF('MODULE 1.1 &amp; 1.2'!E29='CALC MODULE 1.1 &amp; 1.2'!$L$4,'MODULE 1.1 &amp; 1.2'!F29,0)</f>
        <v>0</v>
      </c>
      <c r="M40" s="18">
        <f>IF('MODULE 1.1 &amp; 1.2'!E29='CALC MODULE 1.1 &amp; 1.2'!$M$4,'MODULE 1.1 &amp; 1.2'!F29,0)</f>
        <v>0</v>
      </c>
      <c r="N40" s="18">
        <f>IF('MODULE 1.1 &amp; 1.2'!E29='CALC MODULE 1.1 &amp; 1.2'!$N$4,'MODULE 1.1 &amp; 1.2'!F29,0)</f>
        <v>0</v>
      </c>
      <c r="O40" s="18">
        <f>IF('MODULE 1.1 &amp; 1.2'!E29='CALC MODULE 1.1 &amp; 1.2'!$O$4,'MODULE 1.1 &amp; 1.2'!F29,0)</f>
        <v>0</v>
      </c>
      <c r="P40" s="18">
        <f>IF('MODULE 1.1 &amp; 1.2'!E29='CALC MODULE 1.1 &amp; 1.2'!$P$4,'MODULE 1.1 &amp; 1.2'!F29,0)</f>
        <v>0</v>
      </c>
      <c r="Q40" s="18">
        <f>IF('MODULE 1.1 &amp; 1.2'!E29='CALC MODULE 1.1 &amp; 1.2'!$Q$4,'MODULE 1.1 &amp; 1.2'!F29,0)</f>
        <v>0</v>
      </c>
      <c r="R40" s="18">
        <f>IF('MODULE 1.1 &amp; 1.2'!E29='CALC MODULE 1.1 &amp; 1.2'!$R$4,'MODULE 1.1 &amp; 1.2'!F29,0)</f>
        <v>0</v>
      </c>
      <c r="S40" s="19">
        <f>IF('MODULE 1.1 &amp; 1.2'!E29='CALC MODULE 1.1 &amp; 1.2'!$S$4,'MODULE 1.1 &amp; 1.2'!F29,0)</f>
        <v>0</v>
      </c>
      <c r="T40" s="17">
        <f>IF('MODULE 1.1 &amp; 1.2'!G29='CALC MODULE 1.1 &amp; 1.2'!$T$4,'MODULE 1.1 &amp; 1.2'!H29,0)</f>
        <v>0</v>
      </c>
      <c r="U40" s="18">
        <f>IF('MODULE 1.1 &amp; 1.2'!G29='CALC MODULE 1.1 &amp; 1.2'!$U$4,'MODULE 1.1 &amp; 1.2'!H29,0)</f>
        <v>0</v>
      </c>
      <c r="V40" s="18">
        <f>IF('MODULE 1.1 &amp; 1.2'!G29='CALC MODULE 1.1 &amp; 1.2'!$V$4,'MODULE 1.1 &amp; 1.2'!H29,0)</f>
        <v>0</v>
      </c>
      <c r="W40" s="18">
        <f>IF('MODULE 1.1 &amp; 1.2'!G29='CALC MODULE 1.1 &amp; 1.2'!$W$4,'MODULE 1.1 &amp; 1.2'!H29,0)</f>
        <v>0</v>
      </c>
      <c r="X40" s="18">
        <f>IF('MODULE 1.1 &amp; 1.2'!G29='CALC MODULE 1.1 &amp; 1.2'!$X$4,'MODULE 1.1 &amp; 1.2'!H29,0)</f>
        <v>0</v>
      </c>
      <c r="Y40" s="18">
        <f>IF('MODULE 1.1 &amp; 1.2'!G29='CALC MODULE 1.1 &amp; 1.2'!$Y$4,'MODULE 1.1 &amp; 1.2'!H29,0)</f>
        <v>0</v>
      </c>
      <c r="Z40" s="18">
        <f>IF('MODULE 1.1 &amp; 1.2'!G29='CALC MODULE 1.1 &amp; 1.2'!$Z$4,'MODULE 1.1 &amp; 1.2'!H29,0)</f>
        <v>0</v>
      </c>
      <c r="AA40" s="18">
        <f>IF('MODULE 1.1 &amp; 1.2'!G29='CALC MODULE 1.1 &amp; 1.2'!$AA$4,'MODULE 1.1 &amp; 1.2'!H29,0)</f>
        <v>0</v>
      </c>
      <c r="AB40" s="19">
        <f>IF('MODULE 1.1 &amp; 1.2'!G29='CALC MODULE 1.1 &amp; 1.2'!$AB$4,'MODULE 1.1 &amp; 1.2'!H29,0)</f>
        <v>0</v>
      </c>
      <c r="AC40" s="17">
        <f>IF('MODULE 1.1 &amp; 1.2'!I29='CALC MODULE 1.1 &amp; 1.2'!$AC$4,'MODULE 1.1 &amp; 1.2'!J29,0)</f>
        <v>0</v>
      </c>
      <c r="AD40" s="18">
        <f>IF('MODULE 1.1 &amp; 1.2'!I29='CALC MODULE 1.1 &amp; 1.2'!$AD$4,'MODULE 1.1 &amp; 1.2'!J29,0)</f>
        <v>0</v>
      </c>
      <c r="AE40" s="18">
        <f>IF('MODULE 1.1 &amp; 1.2'!I29='CALC MODULE 1.1 &amp; 1.2'!$AE$4,'MODULE 1.1 &amp; 1.2'!J29,0)</f>
        <v>0</v>
      </c>
      <c r="AF40" s="18">
        <f>IF('MODULE 1.1 &amp; 1.2'!I29='CALC MODULE 1.1 &amp; 1.2'!$AF$4,'MODULE 1.1 &amp; 1.2'!J29,0)</f>
        <v>0</v>
      </c>
      <c r="AG40" s="18">
        <f>IF('MODULE 1.1 &amp; 1.2'!I29='CALC MODULE 1.1 &amp; 1.2'!$AG$4,'MODULE 1.1 &amp; 1.2'!J29,0)</f>
        <v>0</v>
      </c>
      <c r="AH40" s="18">
        <f>IF('MODULE 1.1 &amp; 1.2'!I29='CALC MODULE 1.1 &amp; 1.2'!$AH$4,'MODULE 1.1 &amp; 1.2'!J29,0)</f>
        <v>0</v>
      </c>
      <c r="AI40" s="18">
        <f>IF('MODULE 1.1 &amp; 1.2'!I29='CALC MODULE 1.1 &amp; 1.2'!$AI$4,'MODULE 1.1 &amp; 1.2'!J29,0)</f>
        <v>0</v>
      </c>
      <c r="AJ40" s="18">
        <f>IF('MODULE 1.1 &amp; 1.2'!I29='CALC MODULE 1.1 &amp; 1.2'!$AJ$4,'MODULE 1.1 &amp; 1.2'!J29,0)</f>
        <v>0</v>
      </c>
      <c r="AK40" s="19">
        <f>IF('MODULE 1.1 &amp; 1.2'!I29='CALC MODULE 1.1 &amp; 1.2'!$AK$4,'MODULE 1.1 &amp; 1.2'!J29,0)</f>
        <v>0</v>
      </c>
      <c r="AL40" s="17">
        <f>IF('MODULE 1.1 &amp; 1.2'!K29='CALC MODULE 1.1 &amp; 1.2'!$AL$4,'MODULE 1.1 &amp; 1.2'!L29,0)</f>
        <v>0</v>
      </c>
      <c r="AM40" s="18">
        <f>IF('MODULE 1.1 &amp; 1.2'!K29='CALC MODULE 1.1 &amp; 1.2'!$AM$4,'MODULE 1.1 &amp; 1.2'!L29,0)</f>
        <v>0</v>
      </c>
      <c r="AN40" s="18">
        <f>IF('MODULE 1.1 &amp; 1.2'!K29='CALC MODULE 1.1 &amp; 1.2'!$AN$4,'MODULE 1.1 &amp; 1.2'!L29,0)</f>
        <v>0</v>
      </c>
      <c r="AO40" s="18">
        <f>IF('MODULE 1.1 &amp; 1.2'!K29='CALC MODULE 1.1 &amp; 1.2'!$AO$4,'MODULE 1.1 &amp; 1.2'!L29,0)</f>
        <v>0</v>
      </c>
      <c r="AP40" s="18">
        <f>IF('MODULE 1.1 &amp; 1.2'!K29='CALC MODULE 1.1 &amp; 1.2'!$AP$4,'MODULE 1.1 &amp; 1.2'!L29,0)</f>
        <v>0</v>
      </c>
      <c r="AQ40" s="18">
        <f>IF('MODULE 1.1 &amp; 1.2'!K29='CALC MODULE 1.1 &amp; 1.2'!$AQ$4,'MODULE 1.1 &amp; 1.2'!L29,0)</f>
        <v>0</v>
      </c>
      <c r="AR40" s="18">
        <f>IF('MODULE 1.1 &amp; 1.2'!K29='CALC MODULE 1.1 &amp; 1.2'!$AR$4,'MODULE 1.1 &amp; 1.2'!L29,0)</f>
        <v>0</v>
      </c>
      <c r="AS40" s="18">
        <f>IF('MODULE 1.1 &amp; 1.2'!K29='CALC MODULE 1.1 &amp; 1.2'!$AS$4,'MODULE 1.1 &amp; 1.2'!L29,0)</f>
        <v>0</v>
      </c>
      <c r="AT40" s="19">
        <f>IF('MODULE 1.1 &amp; 1.2'!K29='CALC MODULE 1.1 &amp; 1.2'!$AT$4,'MODULE 1.1 &amp; 1.2'!L29,0)</f>
        <v>0</v>
      </c>
      <c r="AU40" s="17">
        <f>IF('MODULE 1.1 &amp; 1.2'!M29='CALC MODULE 1.1 &amp; 1.2'!$AU$4,'MODULE 1.1 &amp; 1.2'!N29,0)</f>
        <v>0</v>
      </c>
      <c r="AV40" s="18">
        <f>IF('MODULE 1.1 &amp; 1.2'!M29='CALC MODULE 1.1 &amp; 1.2'!$AV$4,'MODULE 1.1 &amp; 1.2'!N29,0)</f>
        <v>0</v>
      </c>
      <c r="AW40" s="18">
        <f>IF('MODULE 1.1 &amp; 1.2'!M29='CALC MODULE 1.1 &amp; 1.2'!$AW$4,'MODULE 1.1 &amp; 1.2'!N29,0)</f>
        <v>0</v>
      </c>
      <c r="AX40" s="18">
        <f>IF('MODULE 1.1 &amp; 1.2'!M29='CALC MODULE 1.1 &amp; 1.2'!$AX$4,'MODULE 1.1 &amp; 1.2'!N29,0)</f>
        <v>0</v>
      </c>
      <c r="AY40" s="18">
        <f>IF('MODULE 1.1 &amp; 1.2'!M29='CALC MODULE 1.1 &amp; 1.2'!$AY$4,'MODULE 1.1 &amp; 1.2'!N29,0)</f>
        <v>0</v>
      </c>
      <c r="AZ40" s="18">
        <f>IF('MODULE 1.1 &amp; 1.2'!M29='CALC MODULE 1.1 &amp; 1.2'!$AZ$4,'MODULE 1.1 &amp; 1.2'!N29,0)</f>
        <v>0</v>
      </c>
      <c r="BA40" s="18">
        <f>IF('MODULE 1.1 &amp; 1.2'!M29='CALC MODULE 1.1 &amp; 1.2'!$BA$4,'MODULE 1.1 &amp; 1.2'!N29,0)</f>
        <v>0</v>
      </c>
      <c r="BB40" s="18">
        <f>IF('MODULE 1.1 &amp; 1.2'!M29='CALC MODULE 1.1 &amp; 1.2'!$BB$4,'MODULE 1.1 &amp; 1.2'!N29,0)</f>
        <v>0</v>
      </c>
      <c r="BC40" s="19">
        <f>IF('MODULE 1.1 &amp; 1.2'!M29='CALC MODULE 1.1 &amp; 1.2'!$BC$4,'MODULE 1.1 &amp; 1.2'!N29,0)</f>
        <v>0</v>
      </c>
      <c r="BD40" s="17">
        <f>IF('MODULE 1.1 &amp; 1.2'!O29='CALC MODULE 1.1 &amp; 1.2'!$AU$4,'MODULE 1.1 &amp; 1.2'!P29,0)</f>
        <v>0</v>
      </c>
      <c r="BE40" s="18">
        <f>IF('MODULE 1.1 &amp; 1.2'!O29='CALC MODULE 1.1 &amp; 1.2'!$AV$4,'MODULE 1.1 &amp; 1.2'!P29,0)</f>
        <v>0</v>
      </c>
      <c r="BF40" s="18">
        <f>IF('MODULE 1.1 &amp; 1.2'!O29='CALC MODULE 1.1 &amp; 1.2'!$AW$4,'MODULE 1.1 &amp; 1.2'!P29,0)</f>
        <v>0</v>
      </c>
      <c r="BG40" s="18">
        <f>IF('MODULE 1.1 &amp; 1.2'!O29='CALC MODULE 1.1 &amp; 1.2'!$AX$4,'MODULE 1.1 &amp; 1.2'!P29,0)</f>
        <v>0</v>
      </c>
      <c r="BH40" s="18">
        <f>IF('MODULE 1.1 &amp; 1.2'!O29='CALC MODULE 1.1 &amp; 1.2'!$AY$4,'MODULE 1.1 &amp; 1.2'!P29,0)</f>
        <v>0</v>
      </c>
      <c r="BI40" s="18">
        <f>IF('MODULE 1.1 &amp; 1.2'!O29='CALC MODULE 1.1 &amp; 1.2'!$AZ$4,'MODULE 1.1 &amp; 1.2'!P29,0)</f>
        <v>0</v>
      </c>
      <c r="BJ40" s="18">
        <f>IF('MODULE 1.1 &amp; 1.2'!O29='CALC MODULE 1.1 &amp; 1.2'!$BA$4,'MODULE 1.1 &amp; 1.2'!P29,0)</f>
        <v>0</v>
      </c>
      <c r="BK40" s="18">
        <f>IF('MODULE 1.1 &amp; 1.2'!O29='CALC MODULE 1.1 &amp; 1.2'!$BB$4,'MODULE 1.1 &amp; 1.2'!P29,0)</f>
        <v>0</v>
      </c>
      <c r="BL40" s="19">
        <f>IF('MODULE 1.1 &amp; 1.2'!O29='CALC MODULE 1.1 &amp; 1.2'!$BC$4,'MODULE 1.1 &amp; 1.2'!P29,0)</f>
        <v>0</v>
      </c>
      <c r="BM40" s="17">
        <f>IF('MODULE 1.1 &amp; 1.2'!Q29='CALC MODULE 1.1 &amp; 1.2'!$AU$4,'MODULE 1.1 &amp; 1.2'!R29,0)</f>
        <v>0</v>
      </c>
      <c r="BN40" s="18">
        <f>IF('MODULE 1.1 &amp; 1.2'!Q29='CALC MODULE 1.1 &amp; 1.2'!$AV$4,'MODULE 1.1 &amp; 1.2'!R29,0)</f>
        <v>0</v>
      </c>
      <c r="BO40" s="18">
        <f>IF('MODULE 1.1 &amp; 1.2'!Q29='CALC MODULE 1.1 &amp; 1.2'!$AW$4,'MODULE 1.1 &amp; 1.2'!R29,0)</f>
        <v>0</v>
      </c>
      <c r="BP40" s="18">
        <f>IF('MODULE 1.1 &amp; 1.2'!Q29='CALC MODULE 1.1 &amp; 1.2'!$AX$4,'MODULE 1.1 &amp; 1.2'!R29,0)</f>
        <v>0</v>
      </c>
      <c r="BQ40" s="18">
        <f>IF('MODULE 1.1 &amp; 1.2'!Q29='CALC MODULE 1.1 &amp; 1.2'!$AY$4,'MODULE 1.1 &amp; 1.2'!R29,0)</f>
        <v>0</v>
      </c>
      <c r="BR40" s="18">
        <f>IF('MODULE 1.1 &amp; 1.2'!Q29='CALC MODULE 1.1 &amp; 1.2'!$AZ$4,'MODULE 1.1 &amp; 1.2'!R29,0)</f>
        <v>0</v>
      </c>
      <c r="BS40" s="18">
        <f>IF('MODULE 1.1 &amp; 1.2'!Q29='CALC MODULE 1.1 &amp; 1.2'!$BA$4,'MODULE 1.1 &amp; 1.2'!R29,0)</f>
        <v>0</v>
      </c>
      <c r="BT40" s="18">
        <f>IF('MODULE 1.1 &amp; 1.2'!Q29='CALC MODULE 1.1 &amp; 1.2'!$BB$4,'MODULE 1.1 &amp; 1.2'!R29,0)</f>
        <v>0</v>
      </c>
      <c r="BU40" s="19">
        <f>IF('MODULE 1.1 &amp; 1.2'!Q29='CALC MODULE 1.1 &amp; 1.2'!$BC$4,'MODULE 1.1 &amp; 1.2'!R29,0)</f>
        <v>0</v>
      </c>
      <c r="BV40" s="17">
        <f>IF('MODULE 1.1 &amp; 1.2'!S29='CALC MODULE 1.1 &amp; 1.2'!$AU$4,'MODULE 1.1 &amp; 1.2'!T29,0)</f>
        <v>0</v>
      </c>
      <c r="BW40" s="18">
        <f>IF('MODULE 1.1 &amp; 1.2'!S29='CALC MODULE 1.1 &amp; 1.2'!$AV$4,'MODULE 1.1 &amp; 1.2'!T29,0)</f>
        <v>0</v>
      </c>
      <c r="BX40" s="18">
        <f>IF('MODULE 1.1 &amp; 1.2'!S29='CALC MODULE 1.1 &amp; 1.2'!$AW$4,'MODULE 1.1 &amp; 1.2'!T29,0)</f>
        <v>0</v>
      </c>
      <c r="BY40" s="18">
        <f>IF('MODULE 1.1 &amp; 1.2'!S29='CALC MODULE 1.1 &amp; 1.2'!$AX$4,'MODULE 1.1 &amp; 1.2'!T29,0)</f>
        <v>0</v>
      </c>
      <c r="BZ40" s="18">
        <f>IF('MODULE 1.1 &amp; 1.2'!S29='CALC MODULE 1.1 &amp; 1.2'!$AY$4,'MODULE 1.1 &amp; 1.2'!T29,0)</f>
        <v>0</v>
      </c>
      <c r="CA40" s="18">
        <f>IF('MODULE 1.1 &amp; 1.2'!S29='CALC MODULE 1.1 &amp; 1.2'!$AZ$4,'MODULE 1.1 &amp; 1.2'!T29,0)</f>
        <v>0</v>
      </c>
      <c r="CB40" s="18">
        <f>IF('MODULE 1.1 &amp; 1.2'!S29='CALC MODULE 1.1 &amp; 1.2'!$BA$4,'MODULE 1.1 &amp; 1.2'!T29,0)</f>
        <v>0</v>
      </c>
      <c r="CC40" s="18">
        <f>IF('MODULE 1.1 &amp; 1.2'!S29='CALC MODULE 1.1 &amp; 1.2'!$BB$4,'MODULE 1.1 &amp; 1.2'!T29,0)</f>
        <v>0</v>
      </c>
      <c r="CD40" s="19">
        <f>IF('MODULE 1.1 &amp; 1.2'!S29='CALC MODULE 1.1 &amp; 1.2'!$BC$4,'MODULE 1.1 &amp; 1.2'!T29,0)</f>
        <v>0</v>
      </c>
    </row>
    <row r="41" spans="1:82" s="15" customFormat="1" x14ac:dyDescent="0.3">
      <c r="A41" s="15">
        <f>'BASIC DATA'!B13</f>
        <v>0</v>
      </c>
      <c r="B41" s="193">
        <f>IF('MODULE 1.1 &amp; 1.2'!C30='CALC MODULE 1.1 &amp; 1.2'!$B$36, 'MODULE 1.1 &amp; 1.2'!D30,0)</f>
        <v>0</v>
      </c>
      <c r="C41" s="185">
        <f>IF('MODULE 1.1 &amp; 1.2'!C30='CALC MODULE 1.1 &amp; 1.2'!$C$36, 'MODULE 1.1 &amp; 1.2'!D30,0)</f>
        <v>0</v>
      </c>
      <c r="D41" s="185">
        <f>IF('MODULE 1.1 &amp; 1.2'!C30='CALC MODULE 1.1 &amp; 1.2'!$D$36, 'MODULE 1.1 &amp; 1.2'!D30,0)</f>
        <v>0</v>
      </c>
      <c r="E41" s="185">
        <f>IF('MODULE 1.1 &amp; 1.2'!C30='CALC MODULE 1.1 &amp; 1.2'!$E$36, 'MODULE 1.1 &amp; 1.2'!D30,0)</f>
        <v>0</v>
      </c>
      <c r="F41" s="185">
        <f>IF('MODULE 1.1 &amp; 1.2'!C30='CALC MODULE 1.1 &amp; 1.2'!$F$36, 'MODULE 1.1 &amp; 1.2'!D30,0)</f>
        <v>0</v>
      </c>
      <c r="G41" s="185">
        <f>IF('MODULE 1.1 &amp; 1.2'!C30='CALC MODULE 1.1 &amp; 1.2'!$G$36, 'MODULE 1.1 &amp; 1.2'!D30,0)</f>
        <v>0</v>
      </c>
      <c r="H41" s="185">
        <f>IF('MODULE 1.1 &amp; 1.2'!C30='CALC MODULE 1.1 &amp; 1.2'!$H$36, 'MODULE 1.1 &amp; 1.2'!D30,0)</f>
        <v>0</v>
      </c>
      <c r="I41" s="185">
        <f>IF('MODULE 1.1 &amp; 1.2'!C30='CALC MODULE 1.1 &amp; 1.2'!$I$36, 'MODULE 1.1 &amp; 1.2'!D30,0)</f>
        <v>0</v>
      </c>
      <c r="J41" s="194">
        <f>IF('MODULE 1.1 &amp; 1.2'!C30='CALC MODULE 1.1 &amp; 1.2'!$J$36, 'MODULE 1.1 &amp; 1.2'!D30,0)</f>
        <v>0</v>
      </c>
      <c r="K41" s="14">
        <f>IF('MODULE 1.1 &amp; 1.2'!E30='CALC MODULE 1.1 &amp; 1.2'!$K$4,'MODULE 1.1 &amp; 1.2'!F30,0)</f>
        <v>0</v>
      </c>
      <c r="L41" s="15">
        <f>IF('MODULE 1.1 &amp; 1.2'!E30='CALC MODULE 1.1 &amp; 1.2'!$L$4,'MODULE 1.1 &amp; 1.2'!F30,0)</f>
        <v>0</v>
      </c>
      <c r="M41" s="15">
        <f>IF('MODULE 1.1 &amp; 1.2'!E30='CALC MODULE 1.1 &amp; 1.2'!$M$4,'MODULE 1.1 &amp; 1.2'!F30,0)</f>
        <v>0</v>
      </c>
      <c r="N41" s="15">
        <f>IF('MODULE 1.1 &amp; 1.2'!E30='CALC MODULE 1.1 &amp; 1.2'!$N$4,'MODULE 1.1 &amp; 1.2'!F30,0)</f>
        <v>0</v>
      </c>
      <c r="O41" s="15">
        <f>IF('MODULE 1.1 &amp; 1.2'!E30='CALC MODULE 1.1 &amp; 1.2'!$O$4,'MODULE 1.1 &amp; 1.2'!F30,0)</f>
        <v>0</v>
      </c>
      <c r="P41" s="15">
        <f>IF('MODULE 1.1 &amp; 1.2'!E30='CALC MODULE 1.1 &amp; 1.2'!$P$4,'MODULE 1.1 &amp; 1.2'!F30,0)</f>
        <v>0</v>
      </c>
      <c r="Q41" s="15">
        <f>IF('MODULE 1.1 &amp; 1.2'!E30='CALC MODULE 1.1 &amp; 1.2'!$Q$4,'MODULE 1.1 &amp; 1.2'!F30,0)</f>
        <v>0</v>
      </c>
      <c r="R41" s="15">
        <f>IF('MODULE 1.1 &amp; 1.2'!E30='CALC MODULE 1.1 &amp; 1.2'!$R$4,'MODULE 1.1 &amp; 1.2'!F30,0)</f>
        <v>0</v>
      </c>
      <c r="S41" s="16">
        <f>IF('MODULE 1.1 &amp; 1.2'!E30='CALC MODULE 1.1 &amp; 1.2'!$S$4,'MODULE 1.1 &amp; 1.2'!F30,0)</f>
        <v>0</v>
      </c>
      <c r="T41" s="14">
        <f>IF('MODULE 1.1 &amp; 1.2'!G30='CALC MODULE 1.1 &amp; 1.2'!$T$4,'MODULE 1.1 &amp; 1.2'!H30,0)</f>
        <v>0</v>
      </c>
      <c r="U41" s="15">
        <f>IF('MODULE 1.1 &amp; 1.2'!G30='CALC MODULE 1.1 &amp; 1.2'!$U$4,'MODULE 1.1 &amp; 1.2'!H30,0)</f>
        <v>0</v>
      </c>
      <c r="V41" s="15">
        <f>IF('MODULE 1.1 &amp; 1.2'!G30='CALC MODULE 1.1 &amp; 1.2'!$V$4,'MODULE 1.1 &amp; 1.2'!H30,0)</f>
        <v>0</v>
      </c>
      <c r="W41" s="15">
        <f>IF('MODULE 1.1 &amp; 1.2'!G30='CALC MODULE 1.1 &amp; 1.2'!$W$4,'MODULE 1.1 &amp; 1.2'!H30,0)</f>
        <v>0</v>
      </c>
      <c r="X41" s="15">
        <f>IF('MODULE 1.1 &amp; 1.2'!G30='CALC MODULE 1.1 &amp; 1.2'!$X$4,'MODULE 1.1 &amp; 1.2'!H30,0)</f>
        <v>0</v>
      </c>
      <c r="Y41" s="15">
        <f>IF('MODULE 1.1 &amp; 1.2'!G30='CALC MODULE 1.1 &amp; 1.2'!$Y$4,'MODULE 1.1 &amp; 1.2'!H30,0)</f>
        <v>0</v>
      </c>
      <c r="Z41" s="15">
        <f>IF('MODULE 1.1 &amp; 1.2'!G30='CALC MODULE 1.1 &amp; 1.2'!$Z$4,'MODULE 1.1 &amp; 1.2'!H30,0)</f>
        <v>0</v>
      </c>
      <c r="AA41" s="15">
        <f>IF('MODULE 1.1 &amp; 1.2'!G30='CALC MODULE 1.1 &amp; 1.2'!$AA$4,'MODULE 1.1 &amp; 1.2'!H30,0)</f>
        <v>0</v>
      </c>
      <c r="AB41" s="16">
        <f>IF('MODULE 1.1 &amp; 1.2'!G30='CALC MODULE 1.1 &amp; 1.2'!$AB$4,'MODULE 1.1 &amp; 1.2'!H30,0)</f>
        <v>0</v>
      </c>
      <c r="AC41" s="14">
        <f>IF('MODULE 1.1 &amp; 1.2'!I30='CALC MODULE 1.1 &amp; 1.2'!$AC$4,'MODULE 1.1 &amp; 1.2'!J30,0)</f>
        <v>0</v>
      </c>
      <c r="AD41" s="15">
        <f>IF('MODULE 1.1 &amp; 1.2'!I30='CALC MODULE 1.1 &amp; 1.2'!$AD$4,'MODULE 1.1 &amp; 1.2'!J30,0)</f>
        <v>0</v>
      </c>
      <c r="AE41" s="15">
        <f>IF('MODULE 1.1 &amp; 1.2'!I30='CALC MODULE 1.1 &amp; 1.2'!$AE$4,'MODULE 1.1 &amp; 1.2'!J30,0)</f>
        <v>0</v>
      </c>
      <c r="AF41" s="15">
        <f>IF('MODULE 1.1 &amp; 1.2'!I30='CALC MODULE 1.1 &amp; 1.2'!$AF$4,'MODULE 1.1 &amp; 1.2'!J30,0)</f>
        <v>0</v>
      </c>
      <c r="AG41" s="15">
        <f>IF('MODULE 1.1 &amp; 1.2'!I30='CALC MODULE 1.1 &amp; 1.2'!$AG$4,'MODULE 1.1 &amp; 1.2'!J30,0)</f>
        <v>0</v>
      </c>
      <c r="AH41" s="15">
        <f>IF('MODULE 1.1 &amp; 1.2'!I30='CALC MODULE 1.1 &amp; 1.2'!$AH$4,'MODULE 1.1 &amp; 1.2'!J30,0)</f>
        <v>0</v>
      </c>
      <c r="AI41" s="15">
        <f>IF('MODULE 1.1 &amp; 1.2'!I30='CALC MODULE 1.1 &amp; 1.2'!$AI$4,'MODULE 1.1 &amp; 1.2'!J30,0)</f>
        <v>0</v>
      </c>
      <c r="AJ41" s="15">
        <f>IF('MODULE 1.1 &amp; 1.2'!I30='CALC MODULE 1.1 &amp; 1.2'!$AJ$4,'MODULE 1.1 &amp; 1.2'!J30,0)</f>
        <v>0</v>
      </c>
      <c r="AK41" s="16">
        <f>IF('MODULE 1.1 &amp; 1.2'!I30='CALC MODULE 1.1 &amp; 1.2'!$AK$4,'MODULE 1.1 &amp; 1.2'!J30,0)</f>
        <v>0</v>
      </c>
      <c r="AL41" s="14">
        <f>IF('MODULE 1.1 &amp; 1.2'!K30='CALC MODULE 1.1 &amp; 1.2'!$AL$4,'MODULE 1.1 &amp; 1.2'!L30,0)</f>
        <v>0</v>
      </c>
      <c r="AM41" s="15">
        <f>IF('MODULE 1.1 &amp; 1.2'!K30='CALC MODULE 1.1 &amp; 1.2'!$AM$4,'MODULE 1.1 &amp; 1.2'!L30,0)</f>
        <v>0</v>
      </c>
      <c r="AN41" s="15">
        <f>IF('MODULE 1.1 &amp; 1.2'!K30='CALC MODULE 1.1 &amp; 1.2'!$AN$4,'MODULE 1.1 &amp; 1.2'!L30,0)</f>
        <v>0</v>
      </c>
      <c r="AO41" s="15">
        <f>IF('MODULE 1.1 &amp; 1.2'!K30='CALC MODULE 1.1 &amp; 1.2'!$AO$4,'MODULE 1.1 &amp; 1.2'!L30,0)</f>
        <v>0</v>
      </c>
      <c r="AP41" s="15">
        <f>IF('MODULE 1.1 &amp; 1.2'!K30='CALC MODULE 1.1 &amp; 1.2'!$AP$4,'MODULE 1.1 &amp; 1.2'!L30,0)</f>
        <v>0</v>
      </c>
      <c r="AQ41" s="15">
        <f>IF('MODULE 1.1 &amp; 1.2'!K30='CALC MODULE 1.1 &amp; 1.2'!$AQ$4,'MODULE 1.1 &amp; 1.2'!L30,0)</f>
        <v>0</v>
      </c>
      <c r="AR41" s="15">
        <f>IF('MODULE 1.1 &amp; 1.2'!K30='CALC MODULE 1.1 &amp; 1.2'!$AR$4,'MODULE 1.1 &amp; 1.2'!L30,0)</f>
        <v>0</v>
      </c>
      <c r="AS41" s="15">
        <f>IF('MODULE 1.1 &amp; 1.2'!K30='CALC MODULE 1.1 &amp; 1.2'!$AS$4,'MODULE 1.1 &amp; 1.2'!L30,0)</f>
        <v>0</v>
      </c>
      <c r="AT41" s="16">
        <f>IF('MODULE 1.1 &amp; 1.2'!K30='CALC MODULE 1.1 &amp; 1.2'!$AT$4,'MODULE 1.1 &amp; 1.2'!L30,0)</f>
        <v>0</v>
      </c>
      <c r="AU41" s="14">
        <f>IF('MODULE 1.1 &amp; 1.2'!M30='CALC MODULE 1.1 &amp; 1.2'!$AU$4,'MODULE 1.1 &amp; 1.2'!N30,0)</f>
        <v>0</v>
      </c>
      <c r="AV41" s="15">
        <f>IF('MODULE 1.1 &amp; 1.2'!M30='CALC MODULE 1.1 &amp; 1.2'!$AV$4,'MODULE 1.1 &amp; 1.2'!N30,0)</f>
        <v>0</v>
      </c>
      <c r="AW41" s="15">
        <f>IF('MODULE 1.1 &amp; 1.2'!M30='CALC MODULE 1.1 &amp; 1.2'!$AW$4,'MODULE 1.1 &amp; 1.2'!N30,0)</f>
        <v>0</v>
      </c>
      <c r="AX41" s="15">
        <f>IF('MODULE 1.1 &amp; 1.2'!M30='CALC MODULE 1.1 &amp; 1.2'!$AX$4,'MODULE 1.1 &amp; 1.2'!N30,0)</f>
        <v>0</v>
      </c>
      <c r="AY41" s="15">
        <f>IF('MODULE 1.1 &amp; 1.2'!M30='CALC MODULE 1.1 &amp; 1.2'!$AY$4,'MODULE 1.1 &amp; 1.2'!N30,0)</f>
        <v>0</v>
      </c>
      <c r="AZ41" s="15">
        <f>IF('MODULE 1.1 &amp; 1.2'!M30='CALC MODULE 1.1 &amp; 1.2'!$AZ$4,'MODULE 1.1 &amp; 1.2'!N30,0)</f>
        <v>0</v>
      </c>
      <c r="BA41" s="15">
        <f>IF('MODULE 1.1 &amp; 1.2'!M30='CALC MODULE 1.1 &amp; 1.2'!$BA$4,'MODULE 1.1 &amp; 1.2'!N30,0)</f>
        <v>0</v>
      </c>
      <c r="BB41" s="15">
        <f>IF('MODULE 1.1 &amp; 1.2'!M30='CALC MODULE 1.1 &amp; 1.2'!$BB$4,'MODULE 1.1 &amp; 1.2'!N30,0)</f>
        <v>0</v>
      </c>
      <c r="BC41" s="16">
        <f>IF('MODULE 1.1 &amp; 1.2'!M30='CALC MODULE 1.1 &amp; 1.2'!$BC$4,'MODULE 1.1 &amp; 1.2'!N30,0)</f>
        <v>0</v>
      </c>
      <c r="BD41" s="14">
        <f>IF('MODULE 1.1 &amp; 1.2'!O30='CALC MODULE 1.1 &amp; 1.2'!$AU$4,'MODULE 1.1 &amp; 1.2'!P30,0)</f>
        <v>0</v>
      </c>
      <c r="BE41" s="15">
        <f>IF('MODULE 1.1 &amp; 1.2'!O30='CALC MODULE 1.1 &amp; 1.2'!$AV$4,'MODULE 1.1 &amp; 1.2'!P30,0)</f>
        <v>0</v>
      </c>
      <c r="BF41" s="15">
        <f>IF('MODULE 1.1 &amp; 1.2'!O30='CALC MODULE 1.1 &amp; 1.2'!$AW$4,'MODULE 1.1 &amp; 1.2'!P30,0)</f>
        <v>0</v>
      </c>
      <c r="BG41" s="15">
        <f>IF('MODULE 1.1 &amp; 1.2'!O30='CALC MODULE 1.1 &amp; 1.2'!$AX$4,'MODULE 1.1 &amp; 1.2'!P30,0)</f>
        <v>0</v>
      </c>
      <c r="BH41" s="15">
        <f>IF('MODULE 1.1 &amp; 1.2'!O30='CALC MODULE 1.1 &amp; 1.2'!$AY$4,'MODULE 1.1 &amp; 1.2'!P30,0)</f>
        <v>0</v>
      </c>
      <c r="BI41" s="15">
        <f>IF('MODULE 1.1 &amp; 1.2'!O30='CALC MODULE 1.1 &amp; 1.2'!$AZ$4,'MODULE 1.1 &amp; 1.2'!P30,0)</f>
        <v>0</v>
      </c>
      <c r="BJ41" s="15">
        <f>IF('MODULE 1.1 &amp; 1.2'!O30='CALC MODULE 1.1 &amp; 1.2'!$BA$4,'MODULE 1.1 &amp; 1.2'!P30,0)</f>
        <v>0</v>
      </c>
      <c r="BK41" s="15">
        <f>IF('MODULE 1.1 &amp; 1.2'!O30='CALC MODULE 1.1 &amp; 1.2'!$BB$4,'MODULE 1.1 &amp; 1.2'!P30,0)</f>
        <v>0</v>
      </c>
      <c r="BL41" s="16">
        <f>IF('MODULE 1.1 &amp; 1.2'!O30='CALC MODULE 1.1 &amp; 1.2'!$BC$4,'MODULE 1.1 &amp; 1.2'!P30,0)</f>
        <v>0</v>
      </c>
      <c r="BM41" s="14">
        <f>IF('MODULE 1.1 &amp; 1.2'!Q30='CALC MODULE 1.1 &amp; 1.2'!$AU$4,'MODULE 1.1 &amp; 1.2'!R30,0)</f>
        <v>0</v>
      </c>
      <c r="BN41" s="15">
        <f>IF('MODULE 1.1 &amp; 1.2'!Q30='CALC MODULE 1.1 &amp; 1.2'!$AV$4,'MODULE 1.1 &amp; 1.2'!R30,0)</f>
        <v>0</v>
      </c>
      <c r="BO41" s="15">
        <f>IF('MODULE 1.1 &amp; 1.2'!Q30='CALC MODULE 1.1 &amp; 1.2'!$AW$4,'MODULE 1.1 &amp; 1.2'!R30,0)</f>
        <v>0</v>
      </c>
      <c r="BP41" s="15">
        <f>IF('MODULE 1.1 &amp; 1.2'!Q30='CALC MODULE 1.1 &amp; 1.2'!$AX$4,'MODULE 1.1 &amp; 1.2'!R30,0)</f>
        <v>0</v>
      </c>
      <c r="BQ41" s="15">
        <f>IF('MODULE 1.1 &amp; 1.2'!Q30='CALC MODULE 1.1 &amp; 1.2'!$AY$4,'MODULE 1.1 &amp; 1.2'!R30,0)</f>
        <v>0</v>
      </c>
      <c r="BR41" s="15">
        <f>IF('MODULE 1.1 &amp; 1.2'!Q30='CALC MODULE 1.1 &amp; 1.2'!$AZ$4,'MODULE 1.1 &amp; 1.2'!R30,0)</f>
        <v>0</v>
      </c>
      <c r="BS41" s="15">
        <f>IF('MODULE 1.1 &amp; 1.2'!Q30='CALC MODULE 1.1 &amp; 1.2'!$BA$4,'MODULE 1.1 &amp; 1.2'!R30,0)</f>
        <v>0</v>
      </c>
      <c r="BT41" s="15">
        <f>IF('MODULE 1.1 &amp; 1.2'!Q30='CALC MODULE 1.1 &amp; 1.2'!$BB$4,'MODULE 1.1 &amp; 1.2'!R30,0)</f>
        <v>0</v>
      </c>
      <c r="BU41" s="16">
        <f>IF('MODULE 1.1 &amp; 1.2'!Q30='CALC MODULE 1.1 &amp; 1.2'!$BC$4,'MODULE 1.1 &amp; 1.2'!R30,0)</f>
        <v>0</v>
      </c>
      <c r="BV41" s="14">
        <f>IF('MODULE 1.1 &amp; 1.2'!S30='CALC MODULE 1.1 &amp; 1.2'!$AU$4,'MODULE 1.1 &amp; 1.2'!T30,0)</f>
        <v>0</v>
      </c>
      <c r="BW41" s="15">
        <f>IF('MODULE 1.1 &amp; 1.2'!S30='CALC MODULE 1.1 &amp; 1.2'!$AV$4,'MODULE 1.1 &amp; 1.2'!T30,0)</f>
        <v>0</v>
      </c>
      <c r="BX41" s="15">
        <f>IF('MODULE 1.1 &amp; 1.2'!S30='CALC MODULE 1.1 &amp; 1.2'!$AW$4,'MODULE 1.1 &amp; 1.2'!T30,0)</f>
        <v>0</v>
      </c>
      <c r="BY41" s="15">
        <f>IF('MODULE 1.1 &amp; 1.2'!S30='CALC MODULE 1.1 &amp; 1.2'!$AX$4,'MODULE 1.1 &amp; 1.2'!T30,0)</f>
        <v>0</v>
      </c>
      <c r="BZ41" s="15">
        <f>IF('MODULE 1.1 &amp; 1.2'!S30='CALC MODULE 1.1 &amp; 1.2'!$AY$4,'MODULE 1.1 &amp; 1.2'!T30,0)</f>
        <v>0</v>
      </c>
      <c r="CA41" s="15">
        <f>IF('MODULE 1.1 &amp; 1.2'!S30='CALC MODULE 1.1 &amp; 1.2'!$AZ$4,'MODULE 1.1 &amp; 1.2'!T30,0)</f>
        <v>0</v>
      </c>
      <c r="CB41" s="15">
        <f>IF('MODULE 1.1 &amp; 1.2'!S30='CALC MODULE 1.1 &amp; 1.2'!$BA$4,'MODULE 1.1 &amp; 1.2'!T30,0)</f>
        <v>0</v>
      </c>
      <c r="CC41" s="15">
        <f>IF('MODULE 1.1 &amp; 1.2'!S30='CALC MODULE 1.1 &amp; 1.2'!$BB$4,'MODULE 1.1 &amp; 1.2'!T30,0)</f>
        <v>0</v>
      </c>
      <c r="CD41" s="16">
        <f>IF('MODULE 1.1 &amp; 1.2'!S30='CALC MODULE 1.1 &amp; 1.2'!$BC$4,'MODULE 1.1 &amp; 1.2'!T30,0)</f>
        <v>0</v>
      </c>
    </row>
    <row r="42" spans="1:82" s="21" customFormat="1" x14ac:dyDescent="0.3">
      <c r="B42" s="189">
        <f>IF('MODULE 1.1 &amp; 1.2'!C31='CALC MODULE 1.1 &amp; 1.2'!$B$36, 'MODULE 1.1 &amp; 1.2'!D31,0)</f>
        <v>0</v>
      </c>
      <c r="C42" s="146">
        <f>IF('MODULE 1.1 &amp; 1.2'!C31='CALC MODULE 1.1 &amp; 1.2'!$C$36, 'MODULE 1.1 &amp; 1.2'!D31,0)</f>
        <v>0</v>
      </c>
      <c r="D42" s="146">
        <f>IF('MODULE 1.1 &amp; 1.2'!C31='CALC MODULE 1.1 &amp; 1.2'!$D$36, 'MODULE 1.1 &amp; 1.2'!D31,0)</f>
        <v>0</v>
      </c>
      <c r="E42" s="146">
        <f>IF('MODULE 1.1 &amp; 1.2'!C31='CALC MODULE 1.1 &amp; 1.2'!$E$36, 'MODULE 1.1 &amp; 1.2'!D31,0)</f>
        <v>0</v>
      </c>
      <c r="F42" s="146">
        <f>IF('MODULE 1.1 &amp; 1.2'!C31='CALC MODULE 1.1 &amp; 1.2'!$F$36, 'MODULE 1.1 &amp; 1.2'!D31,0)</f>
        <v>0</v>
      </c>
      <c r="G42" s="146">
        <f>IF('MODULE 1.1 &amp; 1.2'!C31='CALC MODULE 1.1 &amp; 1.2'!$G$36, 'MODULE 1.1 &amp; 1.2'!D31,0)</f>
        <v>0</v>
      </c>
      <c r="H42" s="146">
        <f>IF('MODULE 1.1 &amp; 1.2'!C31='CALC MODULE 1.1 &amp; 1.2'!$H$36, 'MODULE 1.1 &amp; 1.2'!D31,0)</f>
        <v>0</v>
      </c>
      <c r="I42" s="146">
        <f>IF('MODULE 1.1 &amp; 1.2'!C31='CALC MODULE 1.1 &amp; 1.2'!$I$36, 'MODULE 1.1 &amp; 1.2'!D31,0)</f>
        <v>0</v>
      </c>
      <c r="J42" s="190">
        <f>IF('MODULE 1.1 &amp; 1.2'!C31='CALC MODULE 1.1 &amp; 1.2'!$J$36, 'MODULE 1.1 &amp; 1.2'!D31,0)</f>
        <v>0</v>
      </c>
      <c r="K42" s="33">
        <f>IF('MODULE 1.1 &amp; 1.2'!E31='CALC MODULE 1.1 &amp; 1.2'!$K$4,'MODULE 1.1 &amp; 1.2'!F31,0)</f>
        <v>0</v>
      </c>
      <c r="L42" s="21">
        <f>IF('MODULE 1.1 &amp; 1.2'!E31='CALC MODULE 1.1 &amp; 1.2'!$L$4,'MODULE 1.1 &amp; 1.2'!F31,0)</f>
        <v>0</v>
      </c>
      <c r="M42" s="21">
        <f>IF('MODULE 1.1 &amp; 1.2'!E31='CALC MODULE 1.1 &amp; 1.2'!$M$4,'MODULE 1.1 &amp; 1.2'!F31,0)</f>
        <v>0</v>
      </c>
      <c r="N42" s="21">
        <f>IF('MODULE 1.1 &amp; 1.2'!E31='CALC MODULE 1.1 &amp; 1.2'!$N$4,'MODULE 1.1 &amp; 1.2'!F31,0)</f>
        <v>0</v>
      </c>
      <c r="O42" s="21">
        <f>IF('MODULE 1.1 &amp; 1.2'!E31='CALC MODULE 1.1 &amp; 1.2'!$O$4,'MODULE 1.1 &amp; 1.2'!F31,0)</f>
        <v>0</v>
      </c>
      <c r="P42" s="21">
        <f>IF('MODULE 1.1 &amp; 1.2'!E31='CALC MODULE 1.1 &amp; 1.2'!$P$4,'MODULE 1.1 &amp; 1.2'!F31,0)</f>
        <v>0</v>
      </c>
      <c r="Q42" s="21">
        <f>IF('MODULE 1.1 &amp; 1.2'!E31='CALC MODULE 1.1 &amp; 1.2'!$Q$4,'MODULE 1.1 &amp; 1.2'!F31,0)</f>
        <v>0</v>
      </c>
      <c r="R42" s="21">
        <f>IF('MODULE 1.1 &amp; 1.2'!E31='CALC MODULE 1.1 &amp; 1.2'!$R$4,'MODULE 1.1 &amp; 1.2'!F31,0)</f>
        <v>0</v>
      </c>
      <c r="S42" s="34">
        <f>IF('MODULE 1.1 &amp; 1.2'!E31='CALC MODULE 1.1 &amp; 1.2'!$S$4,'MODULE 1.1 &amp; 1.2'!F31,0)</f>
        <v>0</v>
      </c>
      <c r="T42" s="33">
        <f>IF('MODULE 1.1 &amp; 1.2'!G31='CALC MODULE 1.1 &amp; 1.2'!$T$4,'MODULE 1.1 &amp; 1.2'!H31,0)</f>
        <v>0</v>
      </c>
      <c r="U42" s="21">
        <f>IF('MODULE 1.1 &amp; 1.2'!G31='CALC MODULE 1.1 &amp; 1.2'!$U$4,'MODULE 1.1 &amp; 1.2'!H31,0)</f>
        <v>0</v>
      </c>
      <c r="V42" s="21">
        <f>IF('MODULE 1.1 &amp; 1.2'!G31='CALC MODULE 1.1 &amp; 1.2'!$V$4,'MODULE 1.1 &amp; 1.2'!H31,0)</f>
        <v>0</v>
      </c>
      <c r="W42" s="21">
        <f>IF('MODULE 1.1 &amp; 1.2'!G31='CALC MODULE 1.1 &amp; 1.2'!$W$4,'MODULE 1.1 &amp; 1.2'!H31,0)</f>
        <v>0</v>
      </c>
      <c r="X42" s="21">
        <f>IF('MODULE 1.1 &amp; 1.2'!G31='CALC MODULE 1.1 &amp; 1.2'!$X$4,'MODULE 1.1 &amp; 1.2'!H31,0)</f>
        <v>0</v>
      </c>
      <c r="Y42" s="21">
        <f>IF('MODULE 1.1 &amp; 1.2'!G31='CALC MODULE 1.1 &amp; 1.2'!$Y$4,'MODULE 1.1 &amp; 1.2'!H31,0)</f>
        <v>0</v>
      </c>
      <c r="Z42" s="21">
        <f>IF('MODULE 1.1 &amp; 1.2'!G31='CALC MODULE 1.1 &amp; 1.2'!$Z$4,'MODULE 1.1 &amp; 1.2'!H31,0)</f>
        <v>0</v>
      </c>
      <c r="AA42" s="21">
        <f>IF('MODULE 1.1 &amp; 1.2'!G31='CALC MODULE 1.1 &amp; 1.2'!$AA$4,'MODULE 1.1 &amp; 1.2'!H31,0)</f>
        <v>0</v>
      </c>
      <c r="AB42" s="34">
        <f>IF('MODULE 1.1 &amp; 1.2'!G31='CALC MODULE 1.1 &amp; 1.2'!$AB$4,'MODULE 1.1 &amp; 1.2'!H31,0)</f>
        <v>0</v>
      </c>
      <c r="AC42" s="33">
        <f>IF('MODULE 1.1 &amp; 1.2'!I31='CALC MODULE 1.1 &amp; 1.2'!$AC$4,'MODULE 1.1 &amp; 1.2'!J31,0)</f>
        <v>0</v>
      </c>
      <c r="AD42" s="21">
        <f>IF('MODULE 1.1 &amp; 1.2'!I31='CALC MODULE 1.1 &amp; 1.2'!$AD$4,'MODULE 1.1 &amp; 1.2'!J31,0)</f>
        <v>0</v>
      </c>
      <c r="AE42" s="21">
        <f>IF('MODULE 1.1 &amp; 1.2'!I31='CALC MODULE 1.1 &amp; 1.2'!$AE$4,'MODULE 1.1 &amp; 1.2'!J31,0)</f>
        <v>0</v>
      </c>
      <c r="AF42" s="21">
        <f>IF('MODULE 1.1 &amp; 1.2'!I31='CALC MODULE 1.1 &amp; 1.2'!$AF$4,'MODULE 1.1 &amp; 1.2'!J31,0)</f>
        <v>0</v>
      </c>
      <c r="AG42" s="21">
        <f>IF('MODULE 1.1 &amp; 1.2'!I31='CALC MODULE 1.1 &amp; 1.2'!$AG$4,'MODULE 1.1 &amp; 1.2'!J31,0)</f>
        <v>0</v>
      </c>
      <c r="AH42" s="21">
        <f>IF('MODULE 1.1 &amp; 1.2'!I31='CALC MODULE 1.1 &amp; 1.2'!$AH$4,'MODULE 1.1 &amp; 1.2'!J31,0)</f>
        <v>0</v>
      </c>
      <c r="AI42" s="21">
        <f>IF('MODULE 1.1 &amp; 1.2'!I31='CALC MODULE 1.1 &amp; 1.2'!$AI$4,'MODULE 1.1 &amp; 1.2'!J31,0)</f>
        <v>0</v>
      </c>
      <c r="AJ42" s="21">
        <f>IF('MODULE 1.1 &amp; 1.2'!I31='CALC MODULE 1.1 &amp; 1.2'!$AJ$4,'MODULE 1.1 &amp; 1.2'!J31,0)</f>
        <v>0</v>
      </c>
      <c r="AK42" s="34">
        <f>IF('MODULE 1.1 &amp; 1.2'!I31='CALC MODULE 1.1 &amp; 1.2'!$AK$4,'MODULE 1.1 &amp; 1.2'!J31,0)</f>
        <v>0</v>
      </c>
      <c r="AL42" s="33">
        <f>IF('MODULE 1.1 &amp; 1.2'!K31='CALC MODULE 1.1 &amp; 1.2'!$AL$4,'MODULE 1.1 &amp; 1.2'!L31,0)</f>
        <v>0</v>
      </c>
      <c r="AM42" s="21">
        <f>IF('MODULE 1.1 &amp; 1.2'!K31='CALC MODULE 1.1 &amp; 1.2'!$AM$4,'MODULE 1.1 &amp; 1.2'!L31,0)</f>
        <v>0</v>
      </c>
      <c r="AN42" s="21">
        <f>IF('MODULE 1.1 &amp; 1.2'!K31='CALC MODULE 1.1 &amp; 1.2'!$AN$4,'MODULE 1.1 &amp; 1.2'!L31,0)</f>
        <v>0</v>
      </c>
      <c r="AO42" s="21">
        <f>IF('MODULE 1.1 &amp; 1.2'!K31='CALC MODULE 1.1 &amp; 1.2'!$AO$4,'MODULE 1.1 &amp; 1.2'!L31,0)</f>
        <v>0</v>
      </c>
      <c r="AP42" s="21">
        <f>IF('MODULE 1.1 &amp; 1.2'!K31='CALC MODULE 1.1 &amp; 1.2'!$AP$4,'MODULE 1.1 &amp; 1.2'!L31,0)</f>
        <v>0</v>
      </c>
      <c r="AQ42" s="21">
        <f>IF('MODULE 1.1 &amp; 1.2'!K31='CALC MODULE 1.1 &amp; 1.2'!$AQ$4,'MODULE 1.1 &amp; 1.2'!L31,0)</f>
        <v>0</v>
      </c>
      <c r="AR42" s="21">
        <f>IF('MODULE 1.1 &amp; 1.2'!K31='CALC MODULE 1.1 &amp; 1.2'!$AR$4,'MODULE 1.1 &amp; 1.2'!L31,0)</f>
        <v>0</v>
      </c>
      <c r="AS42" s="21">
        <f>IF('MODULE 1.1 &amp; 1.2'!K31='CALC MODULE 1.1 &amp; 1.2'!$AS$4,'MODULE 1.1 &amp; 1.2'!L31,0)</f>
        <v>0</v>
      </c>
      <c r="AT42" s="34">
        <f>IF('MODULE 1.1 &amp; 1.2'!K31='CALC MODULE 1.1 &amp; 1.2'!$AT$4,'MODULE 1.1 &amp; 1.2'!L31,0)</f>
        <v>0</v>
      </c>
      <c r="AU42" s="33">
        <f>IF('MODULE 1.1 &amp; 1.2'!M31='CALC MODULE 1.1 &amp; 1.2'!$AU$4,'MODULE 1.1 &amp; 1.2'!N31,0)</f>
        <v>0</v>
      </c>
      <c r="AV42" s="21">
        <f>IF('MODULE 1.1 &amp; 1.2'!M31='CALC MODULE 1.1 &amp; 1.2'!$AV$4,'MODULE 1.1 &amp; 1.2'!N31,0)</f>
        <v>0</v>
      </c>
      <c r="AW42" s="21">
        <f>IF('MODULE 1.1 &amp; 1.2'!M31='CALC MODULE 1.1 &amp; 1.2'!$AW$4,'MODULE 1.1 &amp; 1.2'!N31,0)</f>
        <v>0</v>
      </c>
      <c r="AX42" s="21">
        <f>IF('MODULE 1.1 &amp; 1.2'!M31='CALC MODULE 1.1 &amp; 1.2'!$AX$4,'MODULE 1.1 &amp; 1.2'!N31,0)</f>
        <v>0</v>
      </c>
      <c r="AY42" s="21">
        <f>IF('MODULE 1.1 &amp; 1.2'!M31='CALC MODULE 1.1 &amp; 1.2'!$AY$4,'MODULE 1.1 &amp; 1.2'!N31,0)</f>
        <v>0</v>
      </c>
      <c r="AZ42" s="21">
        <f>IF('MODULE 1.1 &amp; 1.2'!M31='CALC MODULE 1.1 &amp; 1.2'!$AZ$4,'MODULE 1.1 &amp; 1.2'!N31,0)</f>
        <v>0</v>
      </c>
      <c r="BA42" s="21">
        <f>IF('MODULE 1.1 &amp; 1.2'!M31='CALC MODULE 1.1 &amp; 1.2'!$BA$4,'MODULE 1.1 &amp; 1.2'!N31,0)</f>
        <v>0</v>
      </c>
      <c r="BB42" s="21">
        <f>IF('MODULE 1.1 &amp; 1.2'!M31='CALC MODULE 1.1 &amp; 1.2'!$BB$4,'MODULE 1.1 &amp; 1.2'!N31,0)</f>
        <v>0</v>
      </c>
      <c r="BC42" s="34">
        <f>IF('MODULE 1.1 &amp; 1.2'!M31='CALC MODULE 1.1 &amp; 1.2'!$BC$4,'MODULE 1.1 &amp; 1.2'!N31,0)</f>
        <v>0</v>
      </c>
      <c r="BD42" s="33">
        <f>IF('MODULE 1.1 &amp; 1.2'!O31='CALC MODULE 1.1 &amp; 1.2'!$AU$4,'MODULE 1.1 &amp; 1.2'!P31,0)</f>
        <v>0</v>
      </c>
      <c r="BE42" s="21">
        <f>IF('MODULE 1.1 &amp; 1.2'!O31='CALC MODULE 1.1 &amp; 1.2'!$AV$4,'MODULE 1.1 &amp; 1.2'!P31,0)</f>
        <v>0</v>
      </c>
      <c r="BF42" s="21">
        <f>IF('MODULE 1.1 &amp; 1.2'!O31='CALC MODULE 1.1 &amp; 1.2'!$AW$4,'MODULE 1.1 &amp; 1.2'!P31,0)</f>
        <v>0</v>
      </c>
      <c r="BG42" s="21">
        <f>IF('MODULE 1.1 &amp; 1.2'!O31='CALC MODULE 1.1 &amp; 1.2'!$AX$4,'MODULE 1.1 &amp; 1.2'!P31,0)</f>
        <v>0</v>
      </c>
      <c r="BH42" s="21">
        <f>IF('MODULE 1.1 &amp; 1.2'!O31='CALC MODULE 1.1 &amp; 1.2'!$AY$4,'MODULE 1.1 &amp; 1.2'!P31,0)</f>
        <v>0</v>
      </c>
      <c r="BI42" s="21">
        <f>IF('MODULE 1.1 &amp; 1.2'!O31='CALC MODULE 1.1 &amp; 1.2'!$AZ$4,'MODULE 1.1 &amp; 1.2'!P31,0)</f>
        <v>0</v>
      </c>
      <c r="BJ42" s="21">
        <f>IF('MODULE 1.1 &amp; 1.2'!O31='CALC MODULE 1.1 &amp; 1.2'!$BA$4,'MODULE 1.1 &amp; 1.2'!P31,0)</f>
        <v>0</v>
      </c>
      <c r="BK42" s="21">
        <f>IF('MODULE 1.1 &amp; 1.2'!O31='CALC MODULE 1.1 &amp; 1.2'!$BB$4,'MODULE 1.1 &amp; 1.2'!P31,0)</f>
        <v>0</v>
      </c>
      <c r="BL42" s="34">
        <f>IF('MODULE 1.1 &amp; 1.2'!O31='CALC MODULE 1.1 &amp; 1.2'!$BC$4,'MODULE 1.1 &amp; 1.2'!P31,0)</f>
        <v>0</v>
      </c>
      <c r="BM42" s="33">
        <f>IF('MODULE 1.1 &amp; 1.2'!Q31='CALC MODULE 1.1 &amp; 1.2'!$AU$4,'MODULE 1.1 &amp; 1.2'!R31,0)</f>
        <v>0</v>
      </c>
      <c r="BN42" s="21">
        <f>IF('MODULE 1.1 &amp; 1.2'!Q31='CALC MODULE 1.1 &amp; 1.2'!$AV$4,'MODULE 1.1 &amp; 1.2'!R31,0)</f>
        <v>0</v>
      </c>
      <c r="BO42" s="21">
        <f>IF('MODULE 1.1 &amp; 1.2'!Q31='CALC MODULE 1.1 &amp; 1.2'!$AW$4,'MODULE 1.1 &amp; 1.2'!R31,0)</f>
        <v>0</v>
      </c>
      <c r="BP42" s="21">
        <f>IF('MODULE 1.1 &amp; 1.2'!Q31='CALC MODULE 1.1 &amp; 1.2'!$AX$4,'MODULE 1.1 &amp; 1.2'!R31,0)</f>
        <v>0</v>
      </c>
      <c r="BQ42" s="21">
        <f>IF('MODULE 1.1 &amp; 1.2'!Q31='CALC MODULE 1.1 &amp; 1.2'!$AY$4,'MODULE 1.1 &amp; 1.2'!R31,0)</f>
        <v>0</v>
      </c>
      <c r="BR42" s="21">
        <f>IF('MODULE 1.1 &amp; 1.2'!Q31='CALC MODULE 1.1 &amp; 1.2'!$AZ$4,'MODULE 1.1 &amp; 1.2'!R31,0)</f>
        <v>0</v>
      </c>
      <c r="BS42" s="21">
        <f>IF('MODULE 1.1 &amp; 1.2'!Q31='CALC MODULE 1.1 &amp; 1.2'!$BA$4,'MODULE 1.1 &amp; 1.2'!R31,0)</f>
        <v>0</v>
      </c>
      <c r="BT42" s="21">
        <f>IF('MODULE 1.1 &amp; 1.2'!Q31='CALC MODULE 1.1 &amp; 1.2'!$BB$4,'MODULE 1.1 &amp; 1.2'!R31,0)</f>
        <v>0</v>
      </c>
      <c r="BU42" s="34">
        <f>IF('MODULE 1.1 &amp; 1.2'!Q31='CALC MODULE 1.1 &amp; 1.2'!$BC$4,'MODULE 1.1 &amp; 1.2'!R31,0)</f>
        <v>0</v>
      </c>
      <c r="BV42" s="33">
        <f>IF('MODULE 1.1 &amp; 1.2'!S31='CALC MODULE 1.1 &amp; 1.2'!$AU$4,'MODULE 1.1 &amp; 1.2'!T31,0)</f>
        <v>0</v>
      </c>
      <c r="BW42" s="21">
        <f>IF('MODULE 1.1 &amp; 1.2'!S31='CALC MODULE 1.1 &amp; 1.2'!$AV$4,'MODULE 1.1 &amp; 1.2'!T31,0)</f>
        <v>0</v>
      </c>
      <c r="BX42" s="21">
        <f>IF('MODULE 1.1 &amp; 1.2'!S31='CALC MODULE 1.1 &amp; 1.2'!$AW$4,'MODULE 1.1 &amp; 1.2'!T31,0)</f>
        <v>0</v>
      </c>
      <c r="BY42" s="21">
        <f>IF('MODULE 1.1 &amp; 1.2'!S31='CALC MODULE 1.1 &amp; 1.2'!$AX$4,'MODULE 1.1 &amp; 1.2'!T31,0)</f>
        <v>0</v>
      </c>
      <c r="BZ42" s="21">
        <f>IF('MODULE 1.1 &amp; 1.2'!S31='CALC MODULE 1.1 &amp; 1.2'!$AY$4,'MODULE 1.1 &amp; 1.2'!T31,0)</f>
        <v>0</v>
      </c>
      <c r="CA42" s="21">
        <f>IF('MODULE 1.1 &amp; 1.2'!S31='CALC MODULE 1.1 &amp; 1.2'!$AZ$4,'MODULE 1.1 &amp; 1.2'!T31,0)</f>
        <v>0</v>
      </c>
      <c r="CB42" s="21">
        <f>IF('MODULE 1.1 &amp; 1.2'!S31='CALC MODULE 1.1 &amp; 1.2'!$BA$4,'MODULE 1.1 &amp; 1.2'!T31,0)</f>
        <v>0</v>
      </c>
      <c r="CC42" s="21">
        <f>IF('MODULE 1.1 &amp; 1.2'!S31='CALC MODULE 1.1 &amp; 1.2'!$BB$4,'MODULE 1.1 &amp; 1.2'!T31,0)</f>
        <v>0</v>
      </c>
      <c r="CD42" s="34">
        <f>IF('MODULE 1.1 &amp; 1.2'!S31='CALC MODULE 1.1 &amp; 1.2'!$BC$4,'MODULE 1.1 &amp; 1.2'!T31,0)</f>
        <v>0</v>
      </c>
    </row>
    <row r="43" spans="1:82" s="21" customFormat="1" x14ac:dyDescent="0.3">
      <c r="B43" s="189">
        <f>IF('MODULE 1.1 &amp; 1.2'!C32='CALC MODULE 1.1 &amp; 1.2'!$B$36, 'MODULE 1.1 &amp; 1.2'!D32,0)</f>
        <v>0</v>
      </c>
      <c r="C43" s="146">
        <f>IF('MODULE 1.1 &amp; 1.2'!C32='CALC MODULE 1.1 &amp; 1.2'!$C$36, 'MODULE 1.1 &amp; 1.2'!D32,0)</f>
        <v>0</v>
      </c>
      <c r="D43" s="146">
        <f>IF('MODULE 1.1 &amp; 1.2'!C32='CALC MODULE 1.1 &amp; 1.2'!$D$36, 'MODULE 1.1 &amp; 1.2'!D32,0)</f>
        <v>0</v>
      </c>
      <c r="E43" s="146">
        <f>IF('MODULE 1.1 &amp; 1.2'!C32='CALC MODULE 1.1 &amp; 1.2'!$E$36, 'MODULE 1.1 &amp; 1.2'!D32,0)</f>
        <v>0</v>
      </c>
      <c r="F43" s="146">
        <f>IF('MODULE 1.1 &amp; 1.2'!C32='CALC MODULE 1.1 &amp; 1.2'!$F$36, 'MODULE 1.1 &amp; 1.2'!D32,0)</f>
        <v>0</v>
      </c>
      <c r="G43" s="146">
        <f>IF('MODULE 1.1 &amp; 1.2'!C32='CALC MODULE 1.1 &amp; 1.2'!$G$36, 'MODULE 1.1 &amp; 1.2'!D32,0)</f>
        <v>0</v>
      </c>
      <c r="H43" s="146">
        <f>IF('MODULE 1.1 &amp; 1.2'!C32='CALC MODULE 1.1 &amp; 1.2'!$H$36, 'MODULE 1.1 &amp; 1.2'!D32,0)</f>
        <v>0</v>
      </c>
      <c r="I43" s="146">
        <f>IF('MODULE 1.1 &amp; 1.2'!C32='CALC MODULE 1.1 &amp; 1.2'!$I$36, 'MODULE 1.1 &amp; 1.2'!D32,0)</f>
        <v>0</v>
      </c>
      <c r="J43" s="190">
        <f>IF('MODULE 1.1 &amp; 1.2'!C32='CALC MODULE 1.1 &amp; 1.2'!$J$36, 'MODULE 1.1 &amp; 1.2'!D32,0)</f>
        <v>0</v>
      </c>
      <c r="K43" s="33">
        <f>IF('MODULE 1.1 &amp; 1.2'!E32='CALC MODULE 1.1 &amp; 1.2'!$K$4,'MODULE 1.1 &amp; 1.2'!F32,0)</f>
        <v>0</v>
      </c>
      <c r="L43" s="21">
        <f>IF('MODULE 1.1 &amp; 1.2'!E32='CALC MODULE 1.1 &amp; 1.2'!$L$4,'MODULE 1.1 &amp; 1.2'!F32,0)</f>
        <v>0</v>
      </c>
      <c r="M43" s="21">
        <f>IF('MODULE 1.1 &amp; 1.2'!E32='CALC MODULE 1.1 &amp; 1.2'!$M$4,'MODULE 1.1 &amp; 1.2'!F32,0)</f>
        <v>0</v>
      </c>
      <c r="N43" s="21">
        <f>IF('MODULE 1.1 &amp; 1.2'!E32='CALC MODULE 1.1 &amp; 1.2'!$N$4,'MODULE 1.1 &amp; 1.2'!F32,0)</f>
        <v>0</v>
      </c>
      <c r="O43" s="21">
        <f>IF('MODULE 1.1 &amp; 1.2'!E32='CALC MODULE 1.1 &amp; 1.2'!$O$4,'MODULE 1.1 &amp; 1.2'!F32,0)</f>
        <v>0</v>
      </c>
      <c r="P43" s="21">
        <f>IF('MODULE 1.1 &amp; 1.2'!E32='CALC MODULE 1.1 &amp; 1.2'!$P$4,'MODULE 1.1 &amp; 1.2'!F32,0)</f>
        <v>0</v>
      </c>
      <c r="Q43" s="21">
        <f>IF('MODULE 1.1 &amp; 1.2'!E32='CALC MODULE 1.1 &amp; 1.2'!$Q$4,'MODULE 1.1 &amp; 1.2'!F32,0)</f>
        <v>0</v>
      </c>
      <c r="R43" s="21">
        <f>IF('MODULE 1.1 &amp; 1.2'!E32='CALC MODULE 1.1 &amp; 1.2'!$R$4,'MODULE 1.1 &amp; 1.2'!F32,0)</f>
        <v>0</v>
      </c>
      <c r="S43" s="34">
        <f>IF('MODULE 1.1 &amp; 1.2'!E32='CALC MODULE 1.1 &amp; 1.2'!$S$4,'MODULE 1.1 &amp; 1.2'!F32,0)</f>
        <v>0</v>
      </c>
      <c r="T43" s="33">
        <f>IF('MODULE 1.1 &amp; 1.2'!G32='CALC MODULE 1.1 &amp; 1.2'!$T$4,'MODULE 1.1 &amp; 1.2'!H32,0)</f>
        <v>0</v>
      </c>
      <c r="U43" s="21">
        <f>IF('MODULE 1.1 &amp; 1.2'!G32='CALC MODULE 1.1 &amp; 1.2'!$U$4,'MODULE 1.1 &amp; 1.2'!H32,0)</f>
        <v>0</v>
      </c>
      <c r="V43" s="21">
        <f>IF('MODULE 1.1 &amp; 1.2'!G32='CALC MODULE 1.1 &amp; 1.2'!$V$4,'MODULE 1.1 &amp; 1.2'!H32,0)</f>
        <v>0</v>
      </c>
      <c r="W43" s="21">
        <f>IF('MODULE 1.1 &amp; 1.2'!G32='CALC MODULE 1.1 &amp; 1.2'!$W$4,'MODULE 1.1 &amp; 1.2'!H32,0)</f>
        <v>0</v>
      </c>
      <c r="X43" s="21">
        <f>IF('MODULE 1.1 &amp; 1.2'!G32='CALC MODULE 1.1 &amp; 1.2'!$X$4,'MODULE 1.1 &amp; 1.2'!H32,0)</f>
        <v>0</v>
      </c>
      <c r="Y43" s="21">
        <f>IF('MODULE 1.1 &amp; 1.2'!G32='CALC MODULE 1.1 &amp; 1.2'!$Y$4,'MODULE 1.1 &amp; 1.2'!H32,0)</f>
        <v>0</v>
      </c>
      <c r="Z43" s="21">
        <f>IF('MODULE 1.1 &amp; 1.2'!G32='CALC MODULE 1.1 &amp; 1.2'!$Z$4,'MODULE 1.1 &amp; 1.2'!H32,0)</f>
        <v>0</v>
      </c>
      <c r="AA43" s="21">
        <f>IF('MODULE 1.1 &amp; 1.2'!G32='CALC MODULE 1.1 &amp; 1.2'!$AA$4,'MODULE 1.1 &amp; 1.2'!H32,0)</f>
        <v>0</v>
      </c>
      <c r="AB43" s="34">
        <f>IF('MODULE 1.1 &amp; 1.2'!G32='CALC MODULE 1.1 &amp; 1.2'!$AB$4,'MODULE 1.1 &amp; 1.2'!H32,0)</f>
        <v>0</v>
      </c>
      <c r="AC43" s="33">
        <f>IF('MODULE 1.1 &amp; 1.2'!I32='CALC MODULE 1.1 &amp; 1.2'!$AC$4,'MODULE 1.1 &amp; 1.2'!J32,0)</f>
        <v>0</v>
      </c>
      <c r="AD43" s="21">
        <f>IF('MODULE 1.1 &amp; 1.2'!I32='CALC MODULE 1.1 &amp; 1.2'!$AD$4,'MODULE 1.1 &amp; 1.2'!J32,0)</f>
        <v>0</v>
      </c>
      <c r="AE43" s="21">
        <f>IF('MODULE 1.1 &amp; 1.2'!I32='CALC MODULE 1.1 &amp; 1.2'!$AE$4,'MODULE 1.1 &amp; 1.2'!J32,0)</f>
        <v>0</v>
      </c>
      <c r="AF43" s="21">
        <f>IF('MODULE 1.1 &amp; 1.2'!I32='CALC MODULE 1.1 &amp; 1.2'!$AF$4,'MODULE 1.1 &amp; 1.2'!J32,0)</f>
        <v>0</v>
      </c>
      <c r="AG43" s="21">
        <f>IF('MODULE 1.1 &amp; 1.2'!I32='CALC MODULE 1.1 &amp; 1.2'!$AG$4,'MODULE 1.1 &amp; 1.2'!J32,0)</f>
        <v>0</v>
      </c>
      <c r="AH43" s="21">
        <f>IF('MODULE 1.1 &amp; 1.2'!I32='CALC MODULE 1.1 &amp; 1.2'!$AH$4,'MODULE 1.1 &amp; 1.2'!J32,0)</f>
        <v>0</v>
      </c>
      <c r="AI43" s="21">
        <f>IF('MODULE 1.1 &amp; 1.2'!I32='CALC MODULE 1.1 &amp; 1.2'!$AI$4,'MODULE 1.1 &amp; 1.2'!J32,0)</f>
        <v>0</v>
      </c>
      <c r="AJ43" s="21">
        <f>IF('MODULE 1.1 &amp; 1.2'!I32='CALC MODULE 1.1 &amp; 1.2'!$AJ$4,'MODULE 1.1 &amp; 1.2'!J32,0)</f>
        <v>0</v>
      </c>
      <c r="AK43" s="34">
        <f>IF('MODULE 1.1 &amp; 1.2'!I32='CALC MODULE 1.1 &amp; 1.2'!$AK$4,'MODULE 1.1 &amp; 1.2'!J32,0)</f>
        <v>0</v>
      </c>
      <c r="AL43" s="33">
        <f>IF('MODULE 1.1 &amp; 1.2'!K32='CALC MODULE 1.1 &amp; 1.2'!$AL$4,'MODULE 1.1 &amp; 1.2'!L32,0)</f>
        <v>0</v>
      </c>
      <c r="AM43" s="21">
        <f>IF('MODULE 1.1 &amp; 1.2'!K32='CALC MODULE 1.1 &amp; 1.2'!$AM$4,'MODULE 1.1 &amp; 1.2'!L32,0)</f>
        <v>0</v>
      </c>
      <c r="AN43" s="21">
        <f>IF('MODULE 1.1 &amp; 1.2'!K32='CALC MODULE 1.1 &amp; 1.2'!$AN$4,'MODULE 1.1 &amp; 1.2'!L32,0)</f>
        <v>0</v>
      </c>
      <c r="AO43" s="21">
        <f>IF('MODULE 1.1 &amp; 1.2'!K32='CALC MODULE 1.1 &amp; 1.2'!$AO$4,'MODULE 1.1 &amp; 1.2'!L32,0)</f>
        <v>0</v>
      </c>
      <c r="AP43" s="21">
        <f>IF('MODULE 1.1 &amp; 1.2'!K32='CALC MODULE 1.1 &amp; 1.2'!$AP$4,'MODULE 1.1 &amp; 1.2'!L32,0)</f>
        <v>0</v>
      </c>
      <c r="AQ43" s="21">
        <f>IF('MODULE 1.1 &amp; 1.2'!K32='CALC MODULE 1.1 &amp; 1.2'!$AQ$4,'MODULE 1.1 &amp; 1.2'!L32,0)</f>
        <v>0</v>
      </c>
      <c r="AR43" s="21">
        <f>IF('MODULE 1.1 &amp; 1.2'!K32='CALC MODULE 1.1 &amp; 1.2'!$AR$4,'MODULE 1.1 &amp; 1.2'!L32,0)</f>
        <v>0</v>
      </c>
      <c r="AS43" s="21">
        <f>IF('MODULE 1.1 &amp; 1.2'!K32='CALC MODULE 1.1 &amp; 1.2'!$AS$4,'MODULE 1.1 &amp; 1.2'!L32,0)</f>
        <v>0</v>
      </c>
      <c r="AT43" s="34">
        <f>IF('MODULE 1.1 &amp; 1.2'!K32='CALC MODULE 1.1 &amp; 1.2'!$AT$4,'MODULE 1.1 &amp; 1.2'!L32,0)</f>
        <v>0</v>
      </c>
      <c r="AU43" s="33">
        <f>IF('MODULE 1.1 &amp; 1.2'!M32='CALC MODULE 1.1 &amp; 1.2'!$AU$4,'MODULE 1.1 &amp; 1.2'!N32,0)</f>
        <v>0</v>
      </c>
      <c r="AV43" s="21">
        <f>IF('MODULE 1.1 &amp; 1.2'!M32='CALC MODULE 1.1 &amp; 1.2'!$AV$4,'MODULE 1.1 &amp; 1.2'!N32,0)</f>
        <v>0</v>
      </c>
      <c r="AW43" s="21">
        <f>IF('MODULE 1.1 &amp; 1.2'!M32='CALC MODULE 1.1 &amp; 1.2'!$AW$4,'MODULE 1.1 &amp; 1.2'!N32,0)</f>
        <v>0</v>
      </c>
      <c r="AX43" s="21">
        <f>IF('MODULE 1.1 &amp; 1.2'!M32='CALC MODULE 1.1 &amp; 1.2'!$AX$4,'MODULE 1.1 &amp; 1.2'!N32,0)</f>
        <v>0</v>
      </c>
      <c r="AY43" s="21">
        <f>IF('MODULE 1.1 &amp; 1.2'!M32='CALC MODULE 1.1 &amp; 1.2'!$AY$4,'MODULE 1.1 &amp; 1.2'!N32,0)</f>
        <v>0</v>
      </c>
      <c r="AZ43" s="21">
        <f>IF('MODULE 1.1 &amp; 1.2'!M32='CALC MODULE 1.1 &amp; 1.2'!$AZ$4,'MODULE 1.1 &amp; 1.2'!N32,0)</f>
        <v>0</v>
      </c>
      <c r="BA43" s="21">
        <f>IF('MODULE 1.1 &amp; 1.2'!M32='CALC MODULE 1.1 &amp; 1.2'!$BA$4,'MODULE 1.1 &amp; 1.2'!N32,0)</f>
        <v>0</v>
      </c>
      <c r="BB43" s="21">
        <f>IF('MODULE 1.1 &amp; 1.2'!M32='CALC MODULE 1.1 &amp; 1.2'!$BB$4,'MODULE 1.1 &amp; 1.2'!N32,0)</f>
        <v>0</v>
      </c>
      <c r="BC43" s="34">
        <f>IF('MODULE 1.1 &amp; 1.2'!M32='CALC MODULE 1.1 &amp; 1.2'!$BC$4,'MODULE 1.1 &amp; 1.2'!N32,0)</f>
        <v>0</v>
      </c>
      <c r="BD43" s="33">
        <f>IF('MODULE 1.1 &amp; 1.2'!O32='CALC MODULE 1.1 &amp; 1.2'!$AU$4,'MODULE 1.1 &amp; 1.2'!P32,0)</f>
        <v>0</v>
      </c>
      <c r="BE43" s="21">
        <f>IF('MODULE 1.1 &amp; 1.2'!O32='CALC MODULE 1.1 &amp; 1.2'!$AV$4,'MODULE 1.1 &amp; 1.2'!P32,0)</f>
        <v>0</v>
      </c>
      <c r="BF43" s="21">
        <f>IF('MODULE 1.1 &amp; 1.2'!O32='CALC MODULE 1.1 &amp; 1.2'!$AW$4,'MODULE 1.1 &amp; 1.2'!P32,0)</f>
        <v>0</v>
      </c>
      <c r="BG43" s="21">
        <f>IF('MODULE 1.1 &amp; 1.2'!O32='CALC MODULE 1.1 &amp; 1.2'!$AX$4,'MODULE 1.1 &amp; 1.2'!P32,0)</f>
        <v>0</v>
      </c>
      <c r="BH43" s="21">
        <f>IF('MODULE 1.1 &amp; 1.2'!O32='CALC MODULE 1.1 &amp; 1.2'!$AY$4,'MODULE 1.1 &amp; 1.2'!P32,0)</f>
        <v>0</v>
      </c>
      <c r="BI43" s="21">
        <f>IF('MODULE 1.1 &amp; 1.2'!O32='CALC MODULE 1.1 &amp; 1.2'!$AZ$4,'MODULE 1.1 &amp; 1.2'!P32,0)</f>
        <v>0</v>
      </c>
      <c r="BJ43" s="21">
        <f>IF('MODULE 1.1 &amp; 1.2'!O32='CALC MODULE 1.1 &amp; 1.2'!$BA$4,'MODULE 1.1 &amp; 1.2'!P32,0)</f>
        <v>0</v>
      </c>
      <c r="BK43" s="21">
        <f>IF('MODULE 1.1 &amp; 1.2'!O32='CALC MODULE 1.1 &amp; 1.2'!$BB$4,'MODULE 1.1 &amp; 1.2'!P32,0)</f>
        <v>0</v>
      </c>
      <c r="BL43" s="34">
        <f>IF('MODULE 1.1 &amp; 1.2'!O32='CALC MODULE 1.1 &amp; 1.2'!$BC$4,'MODULE 1.1 &amp; 1.2'!P32,0)</f>
        <v>0</v>
      </c>
      <c r="BM43" s="33">
        <f>IF('MODULE 1.1 &amp; 1.2'!Q32='CALC MODULE 1.1 &amp; 1.2'!$AU$4,'MODULE 1.1 &amp; 1.2'!R32,0)</f>
        <v>0</v>
      </c>
      <c r="BN43" s="21">
        <f>IF('MODULE 1.1 &amp; 1.2'!Q32='CALC MODULE 1.1 &amp; 1.2'!$AV$4,'MODULE 1.1 &amp; 1.2'!R32,0)</f>
        <v>0</v>
      </c>
      <c r="BO43" s="21">
        <f>IF('MODULE 1.1 &amp; 1.2'!Q32='CALC MODULE 1.1 &amp; 1.2'!$AW$4,'MODULE 1.1 &amp; 1.2'!R32,0)</f>
        <v>0</v>
      </c>
      <c r="BP43" s="21">
        <f>IF('MODULE 1.1 &amp; 1.2'!Q32='CALC MODULE 1.1 &amp; 1.2'!$AX$4,'MODULE 1.1 &amp; 1.2'!R32,0)</f>
        <v>0</v>
      </c>
      <c r="BQ43" s="21">
        <f>IF('MODULE 1.1 &amp; 1.2'!Q32='CALC MODULE 1.1 &amp; 1.2'!$AY$4,'MODULE 1.1 &amp; 1.2'!R32,0)</f>
        <v>0</v>
      </c>
      <c r="BR43" s="21">
        <f>IF('MODULE 1.1 &amp; 1.2'!Q32='CALC MODULE 1.1 &amp; 1.2'!$AZ$4,'MODULE 1.1 &amp; 1.2'!R32,0)</f>
        <v>0</v>
      </c>
      <c r="BS43" s="21">
        <f>IF('MODULE 1.1 &amp; 1.2'!Q32='CALC MODULE 1.1 &amp; 1.2'!$BA$4,'MODULE 1.1 &amp; 1.2'!R32,0)</f>
        <v>0</v>
      </c>
      <c r="BT43" s="21">
        <f>IF('MODULE 1.1 &amp; 1.2'!Q32='CALC MODULE 1.1 &amp; 1.2'!$BB$4,'MODULE 1.1 &amp; 1.2'!R32,0)</f>
        <v>0</v>
      </c>
      <c r="BU43" s="34">
        <f>IF('MODULE 1.1 &amp; 1.2'!Q32='CALC MODULE 1.1 &amp; 1.2'!$BC$4,'MODULE 1.1 &amp; 1.2'!R32,0)</f>
        <v>0</v>
      </c>
      <c r="BV43" s="33">
        <f>IF('MODULE 1.1 &amp; 1.2'!S32='CALC MODULE 1.1 &amp; 1.2'!$AU$4,'MODULE 1.1 &amp; 1.2'!T32,0)</f>
        <v>0</v>
      </c>
      <c r="BW43" s="21">
        <f>IF('MODULE 1.1 &amp; 1.2'!S32='CALC MODULE 1.1 &amp; 1.2'!$AV$4,'MODULE 1.1 &amp; 1.2'!T32,0)</f>
        <v>0</v>
      </c>
      <c r="BX43" s="21">
        <f>IF('MODULE 1.1 &amp; 1.2'!S32='CALC MODULE 1.1 &amp; 1.2'!$AW$4,'MODULE 1.1 &amp; 1.2'!T32,0)</f>
        <v>0</v>
      </c>
      <c r="BY43" s="21">
        <f>IF('MODULE 1.1 &amp; 1.2'!S32='CALC MODULE 1.1 &amp; 1.2'!$AX$4,'MODULE 1.1 &amp; 1.2'!T32,0)</f>
        <v>0</v>
      </c>
      <c r="BZ43" s="21">
        <f>IF('MODULE 1.1 &amp; 1.2'!S32='CALC MODULE 1.1 &amp; 1.2'!$AY$4,'MODULE 1.1 &amp; 1.2'!T32,0)</f>
        <v>0</v>
      </c>
      <c r="CA43" s="21">
        <f>IF('MODULE 1.1 &amp; 1.2'!S32='CALC MODULE 1.1 &amp; 1.2'!$AZ$4,'MODULE 1.1 &amp; 1.2'!T32,0)</f>
        <v>0</v>
      </c>
      <c r="CB43" s="21">
        <f>IF('MODULE 1.1 &amp; 1.2'!S32='CALC MODULE 1.1 &amp; 1.2'!$BA$4,'MODULE 1.1 &amp; 1.2'!T32,0)</f>
        <v>0</v>
      </c>
      <c r="CC43" s="21">
        <f>IF('MODULE 1.1 &amp; 1.2'!S32='CALC MODULE 1.1 &amp; 1.2'!$BB$4,'MODULE 1.1 &amp; 1.2'!T32,0)</f>
        <v>0</v>
      </c>
      <c r="CD43" s="34">
        <f>IF('MODULE 1.1 &amp; 1.2'!S32='CALC MODULE 1.1 &amp; 1.2'!$BC$4,'MODULE 1.1 &amp; 1.2'!T32,0)</f>
        <v>0</v>
      </c>
    </row>
    <row r="44" spans="1:82" s="18" customFormat="1" x14ac:dyDescent="0.3">
      <c r="B44" s="191">
        <f>IF('MODULE 1.1 &amp; 1.2'!C33='CALC MODULE 1.1 &amp; 1.2'!$B$36, 'MODULE 1.1 &amp; 1.2'!D33,0)</f>
        <v>0</v>
      </c>
      <c r="C44" s="184">
        <f>IF('MODULE 1.1 &amp; 1.2'!C33='CALC MODULE 1.1 &amp; 1.2'!$C$36, 'MODULE 1.1 &amp; 1.2'!D33,0)</f>
        <v>0</v>
      </c>
      <c r="D44" s="184">
        <f>IF('MODULE 1.1 &amp; 1.2'!C33='CALC MODULE 1.1 &amp; 1.2'!$D$36, 'MODULE 1.1 &amp; 1.2'!D33,0)</f>
        <v>0</v>
      </c>
      <c r="E44" s="184">
        <f>IF('MODULE 1.1 &amp; 1.2'!C33='CALC MODULE 1.1 &amp; 1.2'!$E$36, 'MODULE 1.1 &amp; 1.2'!D33,0)</f>
        <v>0</v>
      </c>
      <c r="F44" s="184">
        <f>IF('MODULE 1.1 &amp; 1.2'!C33='CALC MODULE 1.1 &amp; 1.2'!$F$36, 'MODULE 1.1 &amp; 1.2'!D33,0)</f>
        <v>0</v>
      </c>
      <c r="G44" s="184">
        <f>IF('MODULE 1.1 &amp; 1.2'!C33='CALC MODULE 1.1 &amp; 1.2'!$G$36, 'MODULE 1.1 &amp; 1.2'!D33,0)</f>
        <v>0</v>
      </c>
      <c r="H44" s="184">
        <f>IF('MODULE 1.1 &amp; 1.2'!C33='CALC MODULE 1.1 &amp; 1.2'!$H$36, 'MODULE 1.1 &amp; 1.2'!D33,0)</f>
        <v>0</v>
      </c>
      <c r="I44" s="184">
        <f>IF('MODULE 1.1 &amp; 1.2'!C33='CALC MODULE 1.1 &amp; 1.2'!$I$36, 'MODULE 1.1 &amp; 1.2'!D33,0)</f>
        <v>0</v>
      </c>
      <c r="J44" s="192">
        <f>IF('MODULE 1.1 &amp; 1.2'!C33='CALC MODULE 1.1 &amp; 1.2'!$J$36, 'MODULE 1.1 &amp; 1.2'!D33,0)</f>
        <v>0</v>
      </c>
      <c r="K44" s="17">
        <f>IF('MODULE 1.1 &amp; 1.2'!E33='CALC MODULE 1.1 &amp; 1.2'!$K$4,'MODULE 1.1 &amp; 1.2'!F33,0)</f>
        <v>0</v>
      </c>
      <c r="L44" s="18">
        <f>IF('MODULE 1.1 &amp; 1.2'!E33='CALC MODULE 1.1 &amp; 1.2'!$L$4,'MODULE 1.1 &amp; 1.2'!F33,0)</f>
        <v>0</v>
      </c>
      <c r="M44" s="18">
        <f>IF('MODULE 1.1 &amp; 1.2'!E33='CALC MODULE 1.1 &amp; 1.2'!$M$4,'MODULE 1.1 &amp; 1.2'!F33,0)</f>
        <v>0</v>
      </c>
      <c r="N44" s="18">
        <f>IF('MODULE 1.1 &amp; 1.2'!E33='CALC MODULE 1.1 &amp; 1.2'!$N$4,'MODULE 1.1 &amp; 1.2'!F33,0)</f>
        <v>0</v>
      </c>
      <c r="O44" s="18">
        <f>IF('MODULE 1.1 &amp; 1.2'!E33='CALC MODULE 1.1 &amp; 1.2'!$O$4,'MODULE 1.1 &amp; 1.2'!F33,0)</f>
        <v>0</v>
      </c>
      <c r="P44" s="18">
        <f>IF('MODULE 1.1 &amp; 1.2'!E33='CALC MODULE 1.1 &amp; 1.2'!$P$4,'MODULE 1.1 &amp; 1.2'!F33,0)</f>
        <v>0</v>
      </c>
      <c r="Q44" s="18">
        <f>IF('MODULE 1.1 &amp; 1.2'!E33='CALC MODULE 1.1 &amp; 1.2'!$Q$4,'MODULE 1.1 &amp; 1.2'!F33,0)</f>
        <v>0</v>
      </c>
      <c r="R44" s="18">
        <f>IF('MODULE 1.1 &amp; 1.2'!E33='CALC MODULE 1.1 &amp; 1.2'!$R$4,'MODULE 1.1 &amp; 1.2'!F33,0)</f>
        <v>0</v>
      </c>
      <c r="S44" s="19">
        <f>IF('MODULE 1.1 &amp; 1.2'!E33='CALC MODULE 1.1 &amp; 1.2'!$S$4,'MODULE 1.1 &amp; 1.2'!F33,0)</f>
        <v>0</v>
      </c>
      <c r="T44" s="17">
        <f>IF('MODULE 1.1 &amp; 1.2'!G33='CALC MODULE 1.1 &amp; 1.2'!$T$4,'MODULE 1.1 &amp; 1.2'!H33,0)</f>
        <v>0</v>
      </c>
      <c r="U44" s="18">
        <f>IF('MODULE 1.1 &amp; 1.2'!G33='CALC MODULE 1.1 &amp; 1.2'!$U$4,'MODULE 1.1 &amp; 1.2'!H33,0)</f>
        <v>0</v>
      </c>
      <c r="V44" s="18">
        <f>IF('MODULE 1.1 &amp; 1.2'!G33='CALC MODULE 1.1 &amp; 1.2'!$V$4,'MODULE 1.1 &amp; 1.2'!H33,0)</f>
        <v>0</v>
      </c>
      <c r="W44" s="18">
        <f>IF('MODULE 1.1 &amp; 1.2'!G33='CALC MODULE 1.1 &amp; 1.2'!$W$4,'MODULE 1.1 &amp; 1.2'!H33,0)</f>
        <v>0</v>
      </c>
      <c r="X44" s="18">
        <f>IF('MODULE 1.1 &amp; 1.2'!G33='CALC MODULE 1.1 &amp; 1.2'!$X$4,'MODULE 1.1 &amp; 1.2'!H33,0)</f>
        <v>0</v>
      </c>
      <c r="Y44" s="18">
        <f>IF('MODULE 1.1 &amp; 1.2'!G33='CALC MODULE 1.1 &amp; 1.2'!$Y$4,'MODULE 1.1 &amp; 1.2'!H33,0)</f>
        <v>0</v>
      </c>
      <c r="Z44" s="18">
        <f>IF('MODULE 1.1 &amp; 1.2'!G33='CALC MODULE 1.1 &amp; 1.2'!$Z$4,'MODULE 1.1 &amp; 1.2'!H33,0)</f>
        <v>0</v>
      </c>
      <c r="AA44" s="18">
        <f>IF('MODULE 1.1 &amp; 1.2'!G33='CALC MODULE 1.1 &amp; 1.2'!$AA$4,'MODULE 1.1 &amp; 1.2'!H33,0)</f>
        <v>0</v>
      </c>
      <c r="AB44" s="19">
        <f>IF('MODULE 1.1 &amp; 1.2'!G33='CALC MODULE 1.1 &amp; 1.2'!$AB$4,'MODULE 1.1 &amp; 1.2'!H33,0)</f>
        <v>0</v>
      </c>
      <c r="AC44" s="17">
        <f>IF('MODULE 1.1 &amp; 1.2'!I33='CALC MODULE 1.1 &amp; 1.2'!$AC$4,'MODULE 1.1 &amp; 1.2'!J33,0)</f>
        <v>0</v>
      </c>
      <c r="AD44" s="18">
        <f>IF('MODULE 1.1 &amp; 1.2'!I33='CALC MODULE 1.1 &amp; 1.2'!$AD$4,'MODULE 1.1 &amp; 1.2'!J33,0)</f>
        <v>0</v>
      </c>
      <c r="AE44" s="18">
        <f>IF('MODULE 1.1 &amp; 1.2'!I33='CALC MODULE 1.1 &amp; 1.2'!$AE$4,'MODULE 1.1 &amp; 1.2'!J33,0)</f>
        <v>0</v>
      </c>
      <c r="AF44" s="18">
        <f>IF('MODULE 1.1 &amp; 1.2'!I33='CALC MODULE 1.1 &amp; 1.2'!$AF$4,'MODULE 1.1 &amp; 1.2'!J33,0)</f>
        <v>0</v>
      </c>
      <c r="AG44" s="18">
        <f>IF('MODULE 1.1 &amp; 1.2'!I33='CALC MODULE 1.1 &amp; 1.2'!$AG$4,'MODULE 1.1 &amp; 1.2'!J33,0)</f>
        <v>0</v>
      </c>
      <c r="AH44" s="18">
        <f>IF('MODULE 1.1 &amp; 1.2'!I33='CALC MODULE 1.1 &amp; 1.2'!$AH$4,'MODULE 1.1 &amp; 1.2'!J33,0)</f>
        <v>0</v>
      </c>
      <c r="AI44" s="18">
        <f>IF('MODULE 1.1 &amp; 1.2'!I33='CALC MODULE 1.1 &amp; 1.2'!$AI$4,'MODULE 1.1 &amp; 1.2'!J33,0)</f>
        <v>0</v>
      </c>
      <c r="AJ44" s="18">
        <f>IF('MODULE 1.1 &amp; 1.2'!I33='CALC MODULE 1.1 &amp; 1.2'!$AJ$4,'MODULE 1.1 &amp; 1.2'!J33,0)</f>
        <v>0</v>
      </c>
      <c r="AK44" s="19">
        <f>IF('MODULE 1.1 &amp; 1.2'!I33='CALC MODULE 1.1 &amp; 1.2'!$AK$4,'MODULE 1.1 &amp; 1.2'!J33,0)</f>
        <v>0</v>
      </c>
      <c r="AL44" s="17">
        <f>IF('MODULE 1.1 &amp; 1.2'!K33='CALC MODULE 1.1 &amp; 1.2'!$AL$4,'MODULE 1.1 &amp; 1.2'!L33,0)</f>
        <v>0</v>
      </c>
      <c r="AM44" s="18">
        <f>IF('MODULE 1.1 &amp; 1.2'!K33='CALC MODULE 1.1 &amp; 1.2'!$AM$4,'MODULE 1.1 &amp; 1.2'!L33,0)</f>
        <v>0</v>
      </c>
      <c r="AN44" s="18">
        <f>IF('MODULE 1.1 &amp; 1.2'!K33='CALC MODULE 1.1 &amp; 1.2'!$AN$4,'MODULE 1.1 &amp; 1.2'!L33,0)</f>
        <v>0</v>
      </c>
      <c r="AO44" s="18">
        <f>IF('MODULE 1.1 &amp; 1.2'!K33='CALC MODULE 1.1 &amp; 1.2'!$AO$4,'MODULE 1.1 &amp; 1.2'!L33,0)</f>
        <v>0</v>
      </c>
      <c r="AP44" s="18">
        <f>IF('MODULE 1.1 &amp; 1.2'!K33='CALC MODULE 1.1 &amp; 1.2'!$AP$4,'MODULE 1.1 &amp; 1.2'!L33,0)</f>
        <v>0</v>
      </c>
      <c r="AQ44" s="18">
        <f>IF('MODULE 1.1 &amp; 1.2'!K33='CALC MODULE 1.1 &amp; 1.2'!$AQ$4,'MODULE 1.1 &amp; 1.2'!L33,0)</f>
        <v>0</v>
      </c>
      <c r="AR44" s="18">
        <f>IF('MODULE 1.1 &amp; 1.2'!K33='CALC MODULE 1.1 &amp; 1.2'!$AR$4,'MODULE 1.1 &amp; 1.2'!L33,0)</f>
        <v>0</v>
      </c>
      <c r="AS44" s="18">
        <f>IF('MODULE 1.1 &amp; 1.2'!K33='CALC MODULE 1.1 &amp; 1.2'!$AS$4,'MODULE 1.1 &amp; 1.2'!L33,0)</f>
        <v>0</v>
      </c>
      <c r="AT44" s="19">
        <f>IF('MODULE 1.1 &amp; 1.2'!K33='CALC MODULE 1.1 &amp; 1.2'!$AT$4,'MODULE 1.1 &amp; 1.2'!L33,0)</f>
        <v>0</v>
      </c>
      <c r="AU44" s="17">
        <f>IF('MODULE 1.1 &amp; 1.2'!M33='CALC MODULE 1.1 &amp; 1.2'!$AU$4,'MODULE 1.1 &amp; 1.2'!N33,0)</f>
        <v>0</v>
      </c>
      <c r="AV44" s="18">
        <f>IF('MODULE 1.1 &amp; 1.2'!M33='CALC MODULE 1.1 &amp; 1.2'!$AV$4,'MODULE 1.1 &amp; 1.2'!N33,0)</f>
        <v>0</v>
      </c>
      <c r="AW44" s="18">
        <f>IF('MODULE 1.1 &amp; 1.2'!M33='CALC MODULE 1.1 &amp; 1.2'!$AW$4,'MODULE 1.1 &amp; 1.2'!N33,0)</f>
        <v>0</v>
      </c>
      <c r="AX44" s="18">
        <f>IF('MODULE 1.1 &amp; 1.2'!M33='CALC MODULE 1.1 &amp; 1.2'!$AX$4,'MODULE 1.1 &amp; 1.2'!N33,0)</f>
        <v>0</v>
      </c>
      <c r="AY44" s="18">
        <f>IF('MODULE 1.1 &amp; 1.2'!M33='CALC MODULE 1.1 &amp; 1.2'!$AY$4,'MODULE 1.1 &amp; 1.2'!N33,0)</f>
        <v>0</v>
      </c>
      <c r="AZ44" s="18">
        <f>IF('MODULE 1.1 &amp; 1.2'!M33='CALC MODULE 1.1 &amp; 1.2'!$AZ$4,'MODULE 1.1 &amp; 1.2'!N33,0)</f>
        <v>0</v>
      </c>
      <c r="BA44" s="18">
        <f>IF('MODULE 1.1 &amp; 1.2'!M33='CALC MODULE 1.1 &amp; 1.2'!$BA$4,'MODULE 1.1 &amp; 1.2'!N33,0)</f>
        <v>0</v>
      </c>
      <c r="BB44" s="18">
        <f>IF('MODULE 1.1 &amp; 1.2'!M33='CALC MODULE 1.1 &amp; 1.2'!$BB$4,'MODULE 1.1 &amp; 1.2'!N33,0)</f>
        <v>0</v>
      </c>
      <c r="BC44" s="19">
        <f>IF('MODULE 1.1 &amp; 1.2'!M33='CALC MODULE 1.1 &amp; 1.2'!$BC$4,'MODULE 1.1 &amp; 1.2'!N33,0)</f>
        <v>0</v>
      </c>
      <c r="BD44" s="17">
        <f>IF('MODULE 1.1 &amp; 1.2'!O33='CALC MODULE 1.1 &amp; 1.2'!$AU$4,'MODULE 1.1 &amp; 1.2'!P33,0)</f>
        <v>0</v>
      </c>
      <c r="BE44" s="18">
        <f>IF('MODULE 1.1 &amp; 1.2'!O33='CALC MODULE 1.1 &amp; 1.2'!$AV$4,'MODULE 1.1 &amp; 1.2'!P33,0)</f>
        <v>0</v>
      </c>
      <c r="BF44" s="18">
        <f>IF('MODULE 1.1 &amp; 1.2'!O33='CALC MODULE 1.1 &amp; 1.2'!$AW$4,'MODULE 1.1 &amp; 1.2'!P33,0)</f>
        <v>0</v>
      </c>
      <c r="BG44" s="18">
        <f>IF('MODULE 1.1 &amp; 1.2'!O33='CALC MODULE 1.1 &amp; 1.2'!$AX$4,'MODULE 1.1 &amp; 1.2'!P33,0)</f>
        <v>0</v>
      </c>
      <c r="BH44" s="18">
        <f>IF('MODULE 1.1 &amp; 1.2'!O33='CALC MODULE 1.1 &amp; 1.2'!$AY$4,'MODULE 1.1 &amp; 1.2'!P33,0)</f>
        <v>0</v>
      </c>
      <c r="BI44" s="18">
        <f>IF('MODULE 1.1 &amp; 1.2'!O33='CALC MODULE 1.1 &amp; 1.2'!$AZ$4,'MODULE 1.1 &amp; 1.2'!P33,0)</f>
        <v>0</v>
      </c>
      <c r="BJ44" s="18">
        <f>IF('MODULE 1.1 &amp; 1.2'!O33='CALC MODULE 1.1 &amp; 1.2'!$BA$4,'MODULE 1.1 &amp; 1.2'!P33,0)</f>
        <v>0</v>
      </c>
      <c r="BK44" s="18">
        <f>IF('MODULE 1.1 &amp; 1.2'!O33='CALC MODULE 1.1 &amp; 1.2'!$BB$4,'MODULE 1.1 &amp; 1.2'!P33,0)</f>
        <v>0</v>
      </c>
      <c r="BL44" s="19">
        <f>IF('MODULE 1.1 &amp; 1.2'!O33='CALC MODULE 1.1 &amp; 1.2'!$BC$4,'MODULE 1.1 &amp; 1.2'!P33,0)</f>
        <v>0</v>
      </c>
      <c r="BM44" s="17">
        <f>IF('MODULE 1.1 &amp; 1.2'!Q33='CALC MODULE 1.1 &amp; 1.2'!$AU$4,'MODULE 1.1 &amp; 1.2'!R33,0)</f>
        <v>0</v>
      </c>
      <c r="BN44" s="18">
        <f>IF('MODULE 1.1 &amp; 1.2'!Q33='CALC MODULE 1.1 &amp; 1.2'!$AV$4,'MODULE 1.1 &amp; 1.2'!R33,0)</f>
        <v>0</v>
      </c>
      <c r="BO44" s="18">
        <f>IF('MODULE 1.1 &amp; 1.2'!Q33='CALC MODULE 1.1 &amp; 1.2'!$AW$4,'MODULE 1.1 &amp; 1.2'!R33,0)</f>
        <v>0</v>
      </c>
      <c r="BP44" s="18">
        <f>IF('MODULE 1.1 &amp; 1.2'!Q33='CALC MODULE 1.1 &amp; 1.2'!$AX$4,'MODULE 1.1 &amp; 1.2'!R33,0)</f>
        <v>0</v>
      </c>
      <c r="BQ44" s="18">
        <f>IF('MODULE 1.1 &amp; 1.2'!Q33='CALC MODULE 1.1 &amp; 1.2'!$AY$4,'MODULE 1.1 &amp; 1.2'!R33,0)</f>
        <v>0</v>
      </c>
      <c r="BR44" s="18">
        <f>IF('MODULE 1.1 &amp; 1.2'!Q33='CALC MODULE 1.1 &amp; 1.2'!$AZ$4,'MODULE 1.1 &amp; 1.2'!R33,0)</f>
        <v>0</v>
      </c>
      <c r="BS44" s="18">
        <f>IF('MODULE 1.1 &amp; 1.2'!Q33='CALC MODULE 1.1 &amp; 1.2'!$BA$4,'MODULE 1.1 &amp; 1.2'!R33,0)</f>
        <v>0</v>
      </c>
      <c r="BT44" s="18">
        <f>IF('MODULE 1.1 &amp; 1.2'!Q33='CALC MODULE 1.1 &amp; 1.2'!$BB$4,'MODULE 1.1 &amp; 1.2'!R33,0)</f>
        <v>0</v>
      </c>
      <c r="BU44" s="19">
        <f>IF('MODULE 1.1 &amp; 1.2'!Q33='CALC MODULE 1.1 &amp; 1.2'!$BC$4,'MODULE 1.1 &amp; 1.2'!R33,0)</f>
        <v>0</v>
      </c>
      <c r="BV44" s="17">
        <f>IF('MODULE 1.1 &amp; 1.2'!S33='CALC MODULE 1.1 &amp; 1.2'!$AU$4,'MODULE 1.1 &amp; 1.2'!T33,0)</f>
        <v>0</v>
      </c>
      <c r="BW44" s="18">
        <f>IF('MODULE 1.1 &amp; 1.2'!S33='CALC MODULE 1.1 &amp; 1.2'!$AV$4,'MODULE 1.1 &amp; 1.2'!T33,0)</f>
        <v>0</v>
      </c>
      <c r="BX44" s="18">
        <f>IF('MODULE 1.1 &amp; 1.2'!S33='CALC MODULE 1.1 &amp; 1.2'!$AW$4,'MODULE 1.1 &amp; 1.2'!T33,0)</f>
        <v>0</v>
      </c>
      <c r="BY44" s="18">
        <f>IF('MODULE 1.1 &amp; 1.2'!S33='CALC MODULE 1.1 &amp; 1.2'!$AX$4,'MODULE 1.1 &amp; 1.2'!T33,0)</f>
        <v>0</v>
      </c>
      <c r="BZ44" s="18">
        <f>IF('MODULE 1.1 &amp; 1.2'!S33='CALC MODULE 1.1 &amp; 1.2'!$AY$4,'MODULE 1.1 &amp; 1.2'!T33,0)</f>
        <v>0</v>
      </c>
      <c r="CA44" s="18">
        <f>IF('MODULE 1.1 &amp; 1.2'!S33='CALC MODULE 1.1 &amp; 1.2'!$AZ$4,'MODULE 1.1 &amp; 1.2'!T33,0)</f>
        <v>0</v>
      </c>
      <c r="CB44" s="18">
        <f>IF('MODULE 1.1 &amp; 1.2'!S33='CALC MODULE 1.1 &amp; 1.2'!$BA$4,'MODULE 1.1 &amp; 1.2'!T33,0)</f>
        <v>0</v>
      </c>
      <c r="CC44" s="18">
        <f>IF('MODULE 1.1 &amp; 1.2'!S33='CALC MODULE 1.1 &amp; 1.2'!$BB$4,'MODULE 1.1 &amp; 1.2'!T33,0)</f>
        <v>0</v>
      </c>
      <c r="CD44" s="19">
        <f>IF('MODULE 1.1 &amp; 1.2'!S33='CALC MODULE 1.1 &amp; 1.2'!$BC$4,'MODULE 1.1 &amp; 1.2'!T33,0)</f>
        <v>0</v>
      </c>
    </row>
    <row r="45" spans="1:82" s="15" customFormat="1" x14ac:dyDescent="0.3">
      <c r="A45" s="15">
        <f>'BASIC DATA'!B14</f>
        <v>0</v>
      </c>
      <c r="B45" s="193">
        <f>IF('MODULE 1.1 &amp; 1.2'!C34='CALC MODULE 1.1 &amp; 1.2'!$B$36, 'MODULE 1.1 &amp; 1.2'!D34,0)</f>
        <v>0</v>
      </c>
      <c r="C45" s="185">
        <f>IF('MODULE 1.1 &amp; 1.2'!C34='CALC MODULE 1.1 &amp; 1.2'!$C$36, 'MODULE 1.1 &amp; 1.2'!D34,0)</f>
        <v>0</v>
      </c>
      <c r="D45" s="185">
        <f>IF('MODULE 1.1 &amp; 1.2'!C34='CALC MODULE 1.1 &amp; 1.2'!$D$36, 'MODULE 1.1 &amp; 1.2'!D34,0)</f>
        <v>0</v>
      </c>
      <c r="E45" s="185">
        <f>IF('MODULE 1.1 &amp; 1.2'!C34='CALC MODULE 1.1 &amp; 1.2'!$E$36, 'MODULE 1.1 &amp; 1.2'!D34,0)</f>
        <v>0</v>
      </c>
      <c r="F45" s="185">
        <f>IF('MODULE 1.1 &amp; 1.2'!C34='CALC MODULE 1.1 &amp; 1.2'!$F$36, 'MODULE 1.1 &amp; 1.2'!D34,0)</f>
        <v>0</v>
      </c>
      <c r="G45" s="185">
        <f>IF('MODULE 1.1 &amp; 1.2'!C34='CALC MODULE 1.1 &amp; 1.2'!$G$36, 'MODULE 1.1 &amp; 1.2'!D34,0)</f>
        <v>0</v>
      </c>
      <c r="H45" s="185">
        <f>IF('MODULE 1.1 &amp; 1.2'!C34='CALC MODULE 1.1 &amp; 1.2'!$H$36, 'MODULE 1.1 &amp; 1.2'!D34,0)</f>
        <v>0</v>
      </c>
      <c r="I45" s="185">
        <f>IF('MODULE 1.1 &amp; 1.2'!C34='CALC MODULE 1.1 &amp; 1.2'!$I$36, 'MODULE 1.1 &amp; 1.2'!D34,0)</f>
        <v>0</v>
      </c>
      <c r="J45" s="194">
        <f>IF('MODULE 1.1 &amp; 1.2'!C34='CALC MODULE 1.1 &amp; 1.2'!$J$36, 'MODULE 1.1 &amp; 1.2'!D34,0)</f>
        <v>0</v>
      </c>
      <c r="K45" s="14">
        <f>IF('MODULE 1.1 &amp; 1.2'!E34='CALC MODULE 1.1 &amp; 1.2'!$K$4,'MODULE 1.1 &amp; 1.2'!F34,0)</f>
        <v>0</v>
      </c>
      <c r="L45" s="15">
        <f>IF('MODULE 1.1 &amp; 1.2'!E34='CALC MODULE 1.1 &amp; 1.2'!$L$4,'MODULE 1.1 &amp; 1.2'!F34,0)</f>
        <v>0</v>
      </c>
      <c r="M45" s="15">
        <f>IF('MODULE 1.1 &amp; 1.2'!E34='CALC MODULE 1.1 &amp; 1.2'!$M$4,'MODULE 1.1 &amp; 1.2'!F34,0)</f>
        <v>0</v>
      </c>
      <c r="N45" s="15">
        <f>IF('MODULE 1.1 &amp; 1.2'!E34='CALC MODULE 1.1 &amp; 1.2'!$N$4,'MODULE 1.1 &amp; 1.2'!F34,0)</f>
        <v>0</v>
      </c>
      <c r="O45" s="15">
        <f>IF('MODULE 1.1 &amp; 1.2'!E34='CALC MODULE 1.1 &amp; 1.2'!$O$4,'MODULE 1.1 &amp; 1.2'!F34,0)</f>
        <v>0</v>
      </c>
      <c r="P45" s="15">
        <f>IF('MODULE 1.1 &amp; 1.2'!E34='CALC MODULE 1.1 &amp; 1.2'!$P$4,'MODULE 1.1 &amp; 1.2'!F34,0)</f>
        <v>0</v>
      </c>
      <c r="Q45" s="15">
        <f>IF('MODULE 1.1 &amp; 1.2'!E34='CALC MODULE 1.1 &amp; 1.2'!$Q$4,'MODULE 1.1 &amp; 1.2'!F34,0)</f>
        <v>0</v>
      </c>
      <c r="R45" s="15">
        <f>IF('MODULE 1.1 &amp; 1.2'!E34='CALC MODULE 1.1 &amp; 1.2'!$R$4,'MODULE 1.1 &amp; 1.2'!F34,0)</f>
        <v>0</v>
      </c>
      <c r="S45" s="16">
        <f>IF('MODULE 1.1 &amp; 1.2'!E34='CALC MODULE 1.1 &amp; 1.2'!$S$4,'MODULE 1.1 &amp; 1.2'!F34,0)</f>
        <v>0</v>
      </c>
      <c r="T45" s="14">
        <f>IF('MODULE 1.1 &amp; 1.2'!G34='CALC MODULE 1.1 &amp; 1.2'!$T$4,'MODULE 1.1 &amp; 1.2'!H34,0)</f>
        <v>0</v>
      </c>
      <c r="U45" s="15">
        <f>IF('MODULE 1.1 &amp; 1.2'!G34='CALC MODULE 1.1 &amp; 1.2'!$U$4,'MODULE 1.1 &amp; 1.2'!H34,0)</f>
        <v>0</v>
      </c>
      <c r="V45" s="15">
        <f>IF('MODULE 1.1 &amp; 1.2'!G34='CALC MODULE 1.1 &amp; 1.2'!$V$4,'MODULE 1.1 &amp; 1.2'!H34,0)</f>
        <v>0</v>
      </c>
      <c r="W45" s="15">
        <f>IF('MODULE 1.1 &amp; 1.2'!G34='CALC MODULE 1.1 &amp; 1.2'!$W$4,'MODULE 1.1 &amp; 1.2'!H34,0)</f>
        <v>0</v>
      </c>
      <c r="X45" s="15">
        <f>IF('MODULE 1.1 &amp; 1.2'!G34='CALC MODULE 1.1 &amp; 1.2'!$X$4,'MODULE 1.1 &amp; 1.2'!H34,0)</f>
        <v>0</v>
      </c>
      <c r="Y45" s="15">
        <f>IF('MODULE 1.1 &amp; 1.2'!G34='CALC MODULE 1.1 &amp; 1.2'!$Y$4,'MODULE 1.1 &amp; 1.2'!H34,0)</f>
        <v>0</v>
      </c>
      <c r="Z45" s="15">
        <f>IF('MODULE 1.1 &amp; 1.2'!G34='CALC MODULE 1.1 &amp; 1.2'!$Z$4,'MODULE 1.1 &amp; 1.2'!H34,0)</f>
        <v>0</v>
      </c>
      <c r="AA45" s="15">
        <f>IF('MODULE 1.1 &amp; 1.2'!G34='CALC MODULE 1.1 &amp; 1.2'!$AA$4,'MODULE 1.1 &amp; 1.2'!H34,0)</f>
        <v>0</v>
      </c>
      <c r="AB45" s="16">
        <f>IF('MODULE 1.1 &amp; 1.2'!G34='CALC MODULE 1.1 &amp; 1.2'!$AB$4,'MODULE 1.1 &amp; 1.2'!H34,0)</f>
        <v>0</v>
      </c>
      <c r="AC45" s="14">
        <f>IF('MODULE 1.1 &amp; 1.2'!I34='CALC MODULE 1.1 &amp; 1.2'!$AC$4,'MODULE 1.1 &amp; 1.2'!J34,0)</f>
        <v>0</v>
      </c>
      <c r="AD45" s="15">
        <f>IF('MODULE 1.1 &amp; 1.2'!I34='CALC MODULE 1.1 &amp; 1.2'!$AD$4,'MODULE 1.1 &amp; 1.2'!J34,0)</f>
        <v>0</v>
      </c>
      <c r="AE45" s="15">
        <f>IF('MODULE 1.1 &amp; 1.2'!I34='CALC MODULE 1.1 &amp; 1.2'!$AE$4,'MODULE 1.1 &amp; 1.2'!J34,0)</f>
        <v>0</v>
      </c>
      <c r="AF45" s="15">
        <f>IF('MODULE 1.1 &amp; 1.2'!I34='CALC MODULE 1.1 &amp; 1.2'!$AF$4,'MODULE 1.1 &amp; 1.2'!J34,0)</f>
        <v>0</v>
      </c>
      <c r="AG45" s="15">
        <f>IF('MODULE 1.1 &amp; 1.2'!I34='CALC MODULE 1.1 &amp; 1.2'!$AG$4,'MODULE 1.1 &amp; 1.2'!J34,0)</f>
        <v>0</v>
      </c>
      <c r="AH45" s="15">
        <f>IF('MODULE 1.1 &amp; 1.2'!I34='CALC MODULE 1.1 &amp; 1.2'!$AH$4,'MODULE 1.1 &amp; 1.2'!J34,0)</f>
        <v>0</v>
      </c>
      <c r="AI45" s="15">
        <f>IF('MODULE 1.1 &amp; 1.2'!I34='CALC MODULE 1.1 &amp; 1.2'!$AI$4,'MODULE 1.1 &amp; 1.2'!J34,0)</f>
        <v>0</v>
      </c>
      <c r="AJ45" s="15">
        <f>IF('MODULE 1.1 &amp; 1.2'!I34='CALC MODULE 1.1 &amp; 1.2'!$AJ$4,'MODULE 1.1 &amp; 1.2'!J34,0)</f>
        <v>0</v>
      </c>
      <c r="AK45" s="16">
        <f>IF('MODULE 1.1 &amp; 1.2'!I34='CALC MODULE 1.1 &amp; 1.2'!$AK$4,'MODULE 1.1 &amp; 1.2'!J34,0)</f>
        <v>0</v>
      </c>
      <c r="AL45" s="14">
        <f>IF('MODULE 1.1 &amp; 1.2'!K34='CALC MODULE 1.1 &amp; 1.2'!$AL$4,'MODULE 1.1 &amp; 1.2'!L34,0)</f>
        <v>0</v>
      </c>
      <c r="AM45" s="15">
        <f>IF('MODULE 1.1 &amp; 1.2'!K34='CALC MODULE 1.1 &amp; 1.2'!$AM$4,'MODULE 1.1 &amp; 1.2'!L34,0)</f>
        <v>0</v>
      </c>
      <c r="AN45" s="15">
        <f>IF('MODULE 1.1 &amp; 1.2'!K34='CALC MODULE 1.1 &amp; 1.2'!$AN$4,'MODULE 1.1 &amp; 1.2'!L34,0)</f>
        <v>0</v>
      </c>
      <c r="AO45" s="15">
        <f>IF('MODULE 1.1 &amp; 1.2'!K34='CALC MODULE 1.1 &amp; 1.2'!$AO$4,'MODULE 1.1 &amp; 1.2'!L34,0)</f>
        <v>0</v>
      </c>
      <c r="AP45" s="15">
        <f>IF('MODULE 1.1 &amp; 1.2'!K34='CALC MODULE 1.1 &amp; 1.2'!$AP$4,'MODULE 1.1 &amp; 1.2'!L34,0)</f>
        <v>0</v>
      </c>
      <c r="AQ45" s="15">
        <f>IF('MODULE 1.1 &amp; 1.2'!K34='CALC MODULE 1.1 &amp; 1.2'!$AQ$4,'MODULE 1.1 &amp; 1.2'!L34,0)</f>
        <v>0</v>
      </c>
      <c r="AR45" s="15">
        <f>IF('MODULE 1.1 &amp; 1.2'!K34='CALC MODULE 1.1 &amp; 1.2'!$AR$4,'MODULE 1.1 &amp; 1.2'!L34,0)</f>
        <v>0</v>
      </c>
      <c r="AS45" s="15">
        <f>IF('MODULE 1.1 &amp; 1.2'!K34='CALC MODULE 1.1 &amp; 1.2'!$AS$4,'MODULE 1.1 &amp; 1.2'!L34,0)</f>
        <v>0</v>
      </c>
      <c r="AT45" s="16">
        <f>IF('MODULE 1.1 &amp; 1.2'!K34='CALC MODULE 1.1 &amp; 1.2'!$AT$4,'MODULE 1.1 &amp; 1.2'!L34,0)</f>
        <v>0</v>
      </c>
      <c r="AU45" s="14">
        <f>IF('MODULE 1.1 &amp; 1.2'!M34='CALC MODULE 1.1 &amp; 1.2'!$AU$4,'MODULE 1.1 &amp; 1.2'!N34,0)</f>
        <v>0</v>
      </c>
      <c r="AV45" s="15">
        <f>IF('MODULE 1.1 &amp; 1.2'!M34='CALC MODULE 1.1 &amp; 1.2'!$AV$4,'MODULE 1.1 &amp; 1.2'!N34,0)</f>
        <v>0</v>
      </c>
      <c r="AW45" s="15">
        <f>IF('MODULE 1.1 &amp; 1.2'!M34='CALC MODULE 1.1 &amp; 1.2'!$AW$4,'MODULE 1.1 &amp; 1.2'!N34,0)</f>
        <v>0</v>
      </c>
      <c r="AX45" s="15">
        <f>IF('MODULE 1.1 &amp; 1.2'!M34='CALC MODULE 1.1 &amp; 1.2'!$AX$4,'MODULE 1.1 &amp; 1.2'!N34,0)</f>
        <v>0</v>
      </c>
      <c r="AY45" s="15">
        <f>IF('MODULE 1.1 &amp; 1.2'!M34='CALC MODULE 1.1 &amp; 1.2'!$AY$4,'MODULE 1.1 &amp; 1.2'!N34,0)</f>
        <v>0</v>
      </c>
      <c r="AZ45" s="15">
        <f>IF('MODULE 1.1 &amp; 1.2'!M34='CALC MODULE 1.1 &amp; 1.2'!$AZ$4,'MODULE 1.1 &amp; 1.2'!N34,0)</f>
        <v>0</v>
      </c>
      <c r="BA45" s="15">
        <f>IF('MODULE 1.1 &amp; 1.2'!M34='CALC MODULE 1.1 &amp; 1.2'!$BA$4,'MODULE 1.1 &amp; 1.2'!N34,0)</f>
        <v>0</v>
      </c>
      <c r="BB45" s="15">
        <f>IF('MODULE 1.1 &amp; 1.2'!M34='CALC MODULE 1.1 &amp; 1.2'!$BB$4,'MODULE 1.1 &amp; 1.2'!N34,0)</f>
        <v>0</v>
      </c>
      <c r="BC45" s="16">
        <f>IF('MODULE 1.1 &amp; 1.2'!M34='CALC MODULE 1.1 &amp; 1.2'!$BC$4,'MODULE 1.1 &amp; 1.2'!N34,0)</f>
        <v>0</v>
      </c>
      <c r="BD45" s="14">
        <f>IF('MODULE 1.1 &amp; 1.2'!O34='CALC MODULE 1.1 &amp; 1.2'!$AU$4,'MODULE 1.1 &amp; 1.2'!P34,0)</f>
        <v>0</v>
      </c>
      <c r="BE45" s="15">
        <f>IF('MODULE 1.1 &amp; 1.2'!O34='CALC MODULE 1.1 &amp; 1.2'!$AV$4,'MODULE 1.1 &amp; 1.2'!P34,0)</f>
        <v>0</v>
      </c>
      <c r="BF45" s="15">
        <f>IF('MODULE 1.1 &amp; 1.2'!O34='CALC MODULE 1.1 &amp; 1.2'!$AW$4,'MODULE 1.1 &amp; 1.2'!P34,0)</f>
        <v>0</v>
      </c>
      <c r="BG45" s="15">
        <f>IF('MODULE 1.1 &amp; 1.2'!O34='CALC MODULE 1.1 &amp; 1.2'!$AX$4,'MODULE 1.1 &amp; 1.2'!P34,0)</f>
        <v>0</v>
      </c>
      <c r="BH45" s="15">
        <f>IF('MODULE 1.1 &amp; 1.2'!O34='CALC MODULE 1.1 &amp; 1.2'!$AY$4,'MODULE 1.1 &amp; 1.2'!P34,0)</f>
        <v>0</v>
      </c>
      <c r="BI45" s="15">
        <f>IF('MODULE 1.1 &amp; 1.2'!O34='CALC MODULE 1.1 &amp; 1.2'!$AZ$4,'MODULE 1.1 &amp; 1.2'!P34,0)</f>
        <v>0</v>
      </c>
      <c r="BJ45" s="15">
        <f>IF('MODULE 1.1 &amp; 1.2'!O34='CALC MODULE 1.1 &amp; 1.2'!$BA$4,'MODULE 1.1 &amp; 1.2'!P34,0)</f>
        <v>0</v>
      </c>
      <c r="BK45" s="15">
        <f>IF('MODULE 1.1 &amp; 1.2'!O34='CALC MODULE 1.1 &amp; 1.2'!$BB$4,'MODULE 1.1 &amp; 1.2'!P34,0)</f>
        <v>0</v>
      </c>
      <c r="BL45" s="16">
        <f>IF('MODULE 1.1 &amp; 1.2'!O34='CALC MODULE 1.1 &amp; 1.2'!$BC$4,'MODULE 1.1 &amp; 1.2'!P34,0)</f>
        <v>0</v>
      </c>
      <c r="BM45" s="14">
        <f>IF('MODULE 1.1 &amp; 1.2'!Q34='CALC MODULE 1.1 &amp; 1.2'!$AU$4,'MODULE 1.1 &amp; 1.2'!R34,0)</f>
        <v>0</v>
      </c>
      <c r="BN45" s="15">
        <f>IF('MODULE 1.1 &amp; 1.2'!Q34='CALC MODULE 1.1 &amp; 1.2'!$AV$4,'MODULE 1.1 &amp; 1.2'!R34,0)</f>
        <v>0</v>
      </c>
      <c r="BO45" s="15">
        <f>IF('MODULE 1.1 &amp; 1.2'!Q34='CALC MODULE 1.1 &amp; 1.2'!$AW$4,'MODULE 1.1 &amp; 1.2'!R34,0)</f>
        <v>0</v>
      </c>
      <c r="BP45" s="15">
        <f>IF('MODULE 1.1 &amp; 1.2'!Q34='CALC MODULE 1.1 &amp; 1.2'!$AX$4,'MODULE 1.1 &amp; 1.2'!R34,0)</f>
        <v>0</v>
      </c>
      <c r="BQ45" s="15">
        <f>IF('MODULE 1.1 &amp; 1.2'!Q34='CALC MODULE 1.1 &amp; 1.2'!$AY$4,'MODULE 1.1 &amp; 1.2'!R34,0)</f>
        <v>0</v>
      </c>
      <c r="BR45" s="15">
        <f>IF('MODULE 1.1 &amp; 1.2'!Q34='CALC MODULE 1.1 &amp; 1.2'!$AZ$4,'MODULE 1.1 &amp; 1.2'!R34,0)</f>
        <v>0</v>
      </c>
      <c r="BS45" s="15">
        <f>IF('MODULE 1.1 &amp; 1.2'!Q34='CALC MODULE 1.1 &amp; 1.2'!$BA$4,'MODULE 1.1 &amp; 1.2'!R34,0)</f>
        <v>0</v>
      </c>
      <c r="BT45" s="15">
        <f>IF('MODULE 1.1 &amp; 1.2'!Q34='CALC MODULE 1.1 &amp; 1.2'!$BB$4,'MODULE 1.1 &amp; 1.2'!R34,0)</f>
        <v>0</v>
      </c>
      <c r="BU45" s="16">
        <f>IF('MODULE 1.1 &amp; 1.2'!Q34='CALC MODULE 1.1 &amp; 1.2'!$BC$4,'MODULE 1.1 &amp; 1.2'!R34,0)</f>
        <v>0</v>
      </c>
      <c r="BV45" s="14">
        <f>IF('MODULE 1.1 &amp; 1.2'!S34='CALC MODULE 1.1 &amp; 1.2'!$AU$4,'MODULE 1.1 &amp; 1.2'!T34,0)</f>
        <v>0</v>
      </c>
      <c r="BW45" s="15">
        <f>IF('MODULE 1.1 &amp; 1.2'!S34='CALC MODULE 1.1 &amp; 1.2'!$AV$4,'MODULE 1.1 &amp; 1.2'!T34,0)</f>
        <v>0</v>
      </c>
      <c r="BX45" s="15">
        <f>IF('MODULE 1.1 &amp; 1.2'!S34='CALC MODULE 1.1 &amp; 1.2'!$AW$4,'MODULE 1.1 &amp; 1.2'!T34,0)</f>
        <v>0</v>
      </c>
      <c r="BY45" s="15">
        <f>IF('MODULE 1.1 &amp; 1.2'!S34='CALC MODULE 1.1 &amp; 1.2'!$AX$4,'MODULE 1.1 &amp; 1.2'!T34,0)</f>
        <v>0</v>
      </c>
      <c r="BZ45" s="15">
        <f>IF('MODULE 1.1 &amp; 1.2'!S34='CALC MODULE 1.1 &amp; 1.2'!$AY$4,'MODULE 1.1 &amp; 1.2'!T34,0)</f>
        <v>0</v>
      </c>
      <c r="CA45" s="15">
        <f>IF('MODULE 1.1 &amp; 1.2'!S34='CALC MODULE 1.1 &amp; 1.2'!$AZ$4,'MODULE 1.1 &amp; 1.2'!T34,0)</f>
        <v>0</v>
      </c>
      <c r="CB45" s="15">
        <f>IF('MODULE 1.1 &amp; 1.2'!S34='CALC MODULE 1.1 &amp; 1.2'!$BA$4,'MODULE 1.1 &amp; 1.2'!T34,0)</f>
        <v>0</v>
      </c>
      <c r="CC45" s="15">
        <f>IF('MODULE 1.1 &amp; 1.2'!S34='CALC MODULE 1.1 &amp; 1.2'!$BB$4,'MODULE 1.1 &amp; 1.2'!T34,0)</f>
        <v>0</v>
      </c>
      <c r="CD45" s="16">
        <f>IF('MODULE 1.1 &amp; 1.2'!S34='CALC MODULE 1.1 &amp; 1.2'!$BC$4,'MODULE 1.1 &amp; 1.2'!T34,0)</f>
        <v>0</v>
      </c>
    </row>
    <row r="46" spans="1:82" s="21" customFormat="1" x14ac:dyDescent="0.3">
      <c r="B46" s="189">
        <f>IF('MODULE 1.1 &amp; 1.2'!C35='CALC MODULE 1.1 &amp; 1.2'!$B$36, 'MODULE 1.1 &amp; 1.2'!D35,0)</f>
        <v>0</v>
      </c>
      <c r="C46" s="146">
        <f>IF('MODULE 1.1 &amp; 1.2'!C35='CALC MODULE 1.1 &amp; 1.2'!$C$36, 'MODULE 1.1 &amp; 1.2'!D35,0)</f>
        <v>0</v>
      </c>
      <c r="D46" s="146">
        <f>IF('MODULE 1.1 &amp; 1.2'!C35='CALC MODULE 1.1 &amp; 1.2'!$D$36, 'MODULE 1.1 &amp; 1.2'!D35,0)</f>
        <v>0</v>
      </c>
      <c r="E46" s="146">
        <f>IF('MODULE 1.1 &amp; 1.2'!C35='CALC MODULE 1.1 &amp; 1.2'!$E$36, 'MODULE 1.1 &amp; 1.2'!D35,0)</f>
        <v>0</v>
      </c>
      <c r="F46" s="146">
        <f>IF('MODULE 1.1 &amp; 1.2'!C35='CALC MODULE 1.1 &amp; 1.2'!$F$36, 'MODULE 1.1 &amp; 1.2'!D35,0)</f>
        <v>0</v>
      </c>
      <c r="G46" s="146">
        <f>IF('MODULE 1.1 &amp; 1.2'!C35='CALC MODULE 1.1 &amp; 1.2'!$G$36, 'MODULE 1.1 &amp; 1.2'!D35,0)</f>
        <v>0</v>
      </c>
      <c r="H46" s="146">
        <f>IF('MODULE 1.1 &amp; 1.2'!C35='CALC MODULE 1.1 &amp; 1.2'!$H$36, 'MODULE 1.1 &amp; 1.2'!D35,0)</f>
        <v>0</v>
      </c>
      <c r="I46" s="146">
        <f>IF('MODULE 1.1 &amp; 1.2'!C35='CALC MODULE 1.1 &amp; 1.2'!$I$36, 'MODULE 1.1 &amp; 1.2'!D35,0)</f>
        <v>0</v>
      </c>
      <c r="J46" s="190">
        <f>IF('MODULE 1.1 &amp; 1.2'!C35='CALC MODULE 1.1 &amp; 1.2'!$J$36, 'MODULE 1.1 &amp; 1.2'!D35,0)</f>
        <v>0</v>
      </c>
      <c r="K46" s="33">
        <f>IF('MODULE 1.1 &amp; 1.2'!E35='CALC MODULE 1.1 &amp; 1.2'!$K$4,'MODULE 1.1 &amp; 1.2'!F35,0)</f>
        <v>0</v>
      </c>
      <c r="L46" s="21">
        <f>IF('MODULE 1.1 &amp; 1.2'!E35='CALC MODULE 1.1 &amp; 1.2'!$L$4,'MODULE 1.1 &amp; 1.2'!F35,0)</f>
        <v>0</v>
      </c>
      <c r="M46" s="21">
        <f>IF('MODULE 1.1 &amp; 1.2'!E35='CALC MODULE 1.1 &amp; 1.2'!$M$4,'MODULE 1.1 &amp; 1.2'!F35,0)</f>
        <v>0</v>
      </c>
      <c r="N46" s="21">
        <f>IF('MODULE 1.1 &amp; 1.2'!E35='CALC MODULE 1.1 &amp; 1.2'!$N$4,'MODULE 1.1 &amp; 1.2'!F35,0)</f>
        <v>0</v>
      </c>
      <c r="O46" s="21">
        <f>IF('MODULE 1.1 &amp; 1.2'!E35='CALC MODULE 1.1 &amp; 1.2'!$O$4,'MODULE 1.1 &amp; 1.2'!F35,0)</f>
        <v>0</v>
      </c>
      <c r="P46" s="21">
        <f>IF('MODULE 1.1 &amp; 1.2'!E35='CALC MODULE 1.1 &amp; 1.2'!$P$4,'MODULE 1.1 &amp; 1.2'!F35,0)</f>
        <v>0</v>
      </c>
      <c r="Q46" s="21">
        <f>IF('MODULE 1.1 &amp; 1.2'!E35='CALC MODULE 1.1 &amp; 1.2'!$Q$4,'MODULE 1.1 &amp; 1.2'!F35,0)</f>
        <v>0</v>
      </c>
      <c r="R46" s="21">
        <f>IF('MODULE 1.1 &amp; 1.2'!E35='CALC MODULE 1.1 &amp; 1.2'!$R$4,'MODULE 1.1 &amp; 1.2'!F35,0)</f>
        <v>0</v>
      </c>
      <c r="S46" s="34">
        <f>IF('MODULE 1.1 &amp; 1.2'!E35='CALC MODULE 1.1 &amp; 1.2'!$S$4,'MODULE 1.1 &amp; 1.2'!F35,0)</f>
        <v>0</v>
      </c>
      <c r="T46" s="33">
        <f>IF('MODULE 1.1 &amp; 1.2'!G35='CALC MODULE 1.1 &amp; 1.2'!$T$4,'MODULE 1.1 &amp; 1.2'!H35,0)</f>
        <v>0</v>
      </c>
      <c r="U46" s="21">
        <f>IF('MODULE 1.1 &amp; 1.2'!G35='CALC MODULE 1.1 &amp; 1.2'!$U$4,'MODULE 1.1 &amp; 1.2'!H35,0)</f>
        <v>0</v>
      </c>
      <c r="V46" s="21">
        <f>IF('MODULE 1.1 &amp; 1.2'!G35='CALC MODULE 1.1 &amp; 1.2'!$V$4,'MODULE 1.1 &amp; 1.2'!H35,0)</f>
        <v>0</v>
      </c>
      <c r="W46" s="21">
        <f>IF('MODULE 1.1 &amp; 1.2'!G35='CALC MODULE 1.1 &amp; 1.2'!$W$4,'MODULE 1.1 &amp; 1.2'!H35,0)</f>
        <v>0</v>
      </c>
      <c r="X46" s="21">
        <f>IF('MODULE 1.1 &amp; 1.2'!G35='CALC MODULE 1.1 &amp; 1.2'!$X$4,'MODULE 1.1 &amp; 1.2'!H35,0)</f>
        <v>0</v>
      </c>
      <c r="Y46" s="21">
        <f>IF('MODULE 1.1 &amp; 1.2'!G35='CALC MODULE 1.1 &amp; 1.2'!$Y$4,'MODULE 1.1 &amp; 1.2'!H35,0)</f>
        <v>0</v>
      </c>
      <c r="Z46" s="21">
        <f>IF('MODULE 1.1 &amp; 1.2'!G35='CALC MODULE 1.1 &amp; 1.2'!$Z$4,'MODULE 1.1 &amp; 1.2'!H35,0)</f>
        <v>0</v>
      </c>
      <c r="AA46" s="21">
        <f>IF('MODULE 1.1 &amp; 1.2'!G35='CALC MODULE 1.1 &amp; 1.2'!$AA$4,'MODULE 1.1 &amp; 1.2'!H35,0)</f>
        <v>0</v>
      </c>
      <c r="AB46" s="34">
        <f>IF('MODULE 1.1 &amp; 1.2'!G35='CALC MODULE 1.1 &amp; 1.2'!$AB$4,'MODULE 1.1 &amp; 1.2'!H35,0)</f>
        <v>0</v>
      </c>
      <c r="AC46" s="33">
        <f>IF('MODULE 1.1 &amp; 1.2'!I35='CALC MODULE 1.1 &amp; 1.2'!$AC$4,'MODULE 1.1 &amp; 1.2'!J35,0)</f>
        <v>0</v>
      </c>
      <c r="AD46" s="21">
        <f>IF('MODULE 1.1 &amp; 1.2'!I35='CALC MODULE 1.1 &amp; 1.2'!$AD$4,'MODULE 1.1 &amp; 1.2'!J35,0)</f>
        <v>0</v>
      </c>
      <c r="AE46" s="21">
        <f>IF('MODULE 1.1 &amp; 1.2'!I35='CALC MODULE 1.1 &amp; 1.2'!$AE$4,'MODULE 1.1 &amp; 1.2'!J35,0)</f>
        <v>0</v>
      </c>
      <c r="AF46" s="21">
        <f>IF('MODULE 1.1 &amp; 1.2'!I35='CALC MODULE 1.1 &amp; 1.2'!$AF$4,'MODULE 1.1 &amp; 1.2'!J35,0)</f>
        <v>0</v>
      </c>
      <c r="AG46" s="21">
        <f>IF('MODULE 1.1 &amp; 1.2'!I35='CALC MODULE 1.1 &amp; 1.2'!$AG$4,'MODULE 1.1 &amp; 1.2'!J35,0)</f>
        <v>0</v>
      </c>
      <c r="AH46" s="21">
        <f>IF('MODULE 1.1 &amp; 1.2'!I35='CALC MODULE 1.1 &amp; 1.2'!$AH$4,'MODULE 1.1 &amp; 1.2'!J35,0)</f>
        <v>0</v>
      </c>
      <c r="AI46" s="21">
        <f>IF('MODULE 1.1 &amp; 1.2'!I35='CALC MODULE 1.1 &amp; 1.2'!$AI$4,'MODULE 1.1 &amp; 1.2'!J35,0)</f>
        <v>0</v>
      </c>
      <c r="AJ46" s="21">
        <f>IF('MODULE 1.1 &amp; 1.2'!I35='CALC MODULE 1.1 &amp; 1.2'!$AJ$4,'MODULE 1.1 &amp; 1.2'!J35,0)</f>
        <v>0</v>
      </c>
      <c r="AK46" s="34">
        <f>IF('MODULE 1.1 &amp; 1.2'!I35='CALC MODULE 1.1 &amp; 1.2'!$AK$4,'MODULE 1.1 &amp; 1.2'!J35,0)</f>
        <v>0</v>
      </c>
      <c r="AL46" s="33">
        <f>IF('MODULE 1.1 &amp; 1.2'!K35='CALC MODULE 1.1 &amp; 1.2'!$AL$4,'MODULE 1.1 &amp; 1.2'!L35,0)</f>
        <v>0</v>
      </c>
      <c r="AM46" s="21">
        <f>IF('MODULE 1.1 &amp; 1.2'!K35='CALC MODULE 1.1 &amp; 1.2'!$AM$4,'MODULE 1.1 &amp; 1.2'!L35,0)</f>
        <v>0</v>
      </c>
      <c r="AN46" s="21">
        <f>IF('MODULE 1.1 &amp; 1.2'!K35='CALC MODULE 1.1 &amp; 1.2'!$AN$4,'MODULE 1.1 &amp; 1.2'!L35,0)</f>
        <v>0</v>
      </c>
      <c r="AO46" s="21">
        <f>IF('MODULE 1.1 &amp; 1.2'!K35='CALC MODULE 1.1 &amp; 1.2'!$AO$4,'MODULE 1.1 &amp; 1.2'!L35,0)</f>
        <v>0</v>
      </c>
      <c r="AP46" s="21">
        <f>IF('MODULE 1.1 &amp; 1.2'!K35='CALC MODULE 1.1 &amp; 1.2'!$AP$4,'MODULE 1.1 &amp; 1.2'!L35,0)</f>
        <v>0</v>
      </c>
      <c r="AQ46" s="21">
        <f>IF('MODULE 1.1 &amp; 1.2'!K35='CALC MODULE 1.1 &amp; 1.2'!$AQ$4,'MODULE 1.1 &amp; 1.2'!L35,0)</f>
        <v>0</v>
      </c>
      <c r="AR46" s="21">
        <f>IF('MODULE 1.1 &amp; 1.2'!K35='CALC MODULE 1.1 &amp; 1.2'!$AR$4,'MODULE 1.1 &amp; 1.2'!L35,0)</f>
        <v>0</v>
      </c>
      <c r="AS46" s="21">
        <f>IF('MODULE 1.1 &amp; 1.2'!K35='CALC MODULE 1.1 &amp; 1.2'!$AS$4,'MODULE 1.1 &amp; 1.2'!L35,0)</f>
        <v>0</v>
      </c>
      <c r="AT46" s="34">
        <f>IF('MODULE 1.1 &amp; 1.2'!K35='CALC MODULE 1.1 &amp; 1.2'!$AT$4,'MODULE 1.1 &amp; 1.2'!L35,0)</f>
        <v>0</v>
      </c>
      <c r="AU46" s="33">
        <f>IF('MODULE 1.1 &amp; 1.2'!M35='CALC MODULE 1.1 &amp; 1.2'!$AU$4,'MODULE 1.1 &amp; 1.2'!N35,0)</f>
        <v>0</v>
      </c>
      <c r="AV46" s="21">
        <f>IF('MODULE 1.1 &amp; 1.2'!M35='CALC MODULE 1.1 &amp; 1.2'!$AV$4,'MODULE 1.1 &amp; 1.2'!N35,0)</f>
        <v>0</v>
      </c>
      <c r="AW46" s="21">
        <f>IF('MODULE 1.1 &amp; 1.2'!M35='CALC MODULE 1.1 &amp; 1.2'!$AW$4,'MODULE 1.1 &amp; 1.2'!N35,0)</f>
        <v>0</v>
      </c>
      <c r="AX46" s="21">
        <f>IF('MODULE 1.1 &amp; 1.2'!M35='CALC MODULE 1.1 &amp; 1.2'!$AX$4,'MODULE 1.1 &amp; 1.2'!N35,0)</f>
        <v>0</v>
      </c>
      <c r="AY46" s="21">
        <f>IF('MODULE 1.1 &amp; 1.2'!M35='CALC MODULE 1.1 &amp; 1.2'!$AY$4,'MODULE 1.1 &amp; 1.2'!N35,0)</f>
        <v>0</v>
      </c>
      <c r="AZ46" s="21">
        <f>IF('MODULE 1.1 &amp; 1.2'!M35='CALC MODULE 1.1 &amp; 1.2'!$AZ$4,'MODULE 1.1 &amp; 1.2'!N35,0)</f>
        <v>0</v>
      </c>
      <c r="BA46" s="21">
        <f>IF('MODULE 1.1 &amp; 1.2'!M35='CALC MODULE 1.1 &amp; 1.2'!$BA$4,'MODULE 1.1 &amp; 1.2'!N35,0)</f>
        <v>0</v>
      </c>
      <c r="BB46" s="21">
        <f>IF('MODULE 1.1 &amp; 1.2'!M35='CALC MODULE 1.1 &amp; 1.2'!$BB$4,'MODULE 1.1 &amp; 1.2'!N35,0)</f>
        <v>0</v>
      </c>
      <c r="BC46" s="34">
        <f>IF('MODULE 1.1 &amp; 1.2'!M35='CALC MODULE 1.1 &amp; 1.2'!$BC$4,'MODULE 1.1 &amp; 1.2'!N35,0)</f>
        <v>0</v>
      </c>
      <c r="BD46" s="33">
        <f>IF('MODULE 1.1 &amp; 1.2'!O35='CALC MODULE 1.1 &amp; 1.2'!$AU$4,'MODULE 1.1 &amp; 1.2'!P35,0)</f>
        <v>0</v>
      </c>
      <c r="BE46" s="21">
        <f>IF('MODULE 1.1 &amp; 1.2'!O35='CALC MODULE 1.1 &amp; 1.2'!$AV$4,'MODULE 1.1 &amp; 1.2'!P35,0)</f>
        <v>0</v>
      </c>
      <c r="BF46" s="21">
        <f>IF('MODULE 1.1 &amp; 1.2'!O35='CALC MODULE 1.1 &amp; 1.2'!$AW$4,'MODULE 1.1 &amp; 1.2'!P35,0)</f>
        <v>0</v>
      </c>
      <c r="BG46" s="21">
        <f>IF('MODULE 1.1 &amp; 1.2'!O35='CALC MODULE 1.1 &amp; 1.2'!$AX$4,'MODULE 1.1 &amp; 1.2'!P35,0)</f>
        <v>0</v>
      </c>
      <c r="BH46" s="21">
        <f>IF('MODULE 1.1 &amp; 1.2'!O35='CALC MODULE 1.1 &amp; 1.2'!$AY$4,'MODULE 1.1 &amp; 1.2'!P35,0)</f>
        <v>0</v>
      </c>
      <c r="BI46" s="21">
        <f>IF('MODULE 1.1 &amp; 1.2'!O35='CALC MODULE 1.1 &amp; 1.2'!$AZ$4,'MODULE 1.1 &amp; 1.2'!P35,0)</f>
        <v>0</v>
      </c>
      <c r="BJ46" s="21">
        <f>IF('MODULE 1.1 &amp; 1.2'!O35='CALC MODULE 1.1 &amp; 1.2'!$BA$4,'MODULE 1.1 &amp; 1.2'!P35,0)</f>
        <v>0</v>
      </c>
      <c r="BK46" s="21">
        <f>IF('MODULE 1.1 &amp; 1.2'!O35='CALC MODULE 1.1 &amp; 1.2'!$BB$4,'MODULE 1.1 &amp; 1.2'!P35,0)</f>
        <v>0</v>
      </c>
      <c r="BL46" s="34">
        <f>IF('MODULE 1.1 &amp; 1.2'!O35='CALC MODULE 1.1 &amp; 1.2'!$BC$4,'MODULE 1.1 &amp; 1.2'!P35,0)</f>
        <v>0</v>
      </c>
      <c r="BM46" s="33">
        <f>IF('MODULE 1.1 &amp; 1.2'!Q35='CALC MODULE 1.1 &amp; 1.2'!$AU$4,'MODULE 1.1 &amp; 1.2'!R35,0)</f>
        <v>0</v>
      </c>
      <c r="BN46" s="21">
        <f>IF('MODULE 1.1 &amp; 1.2'!Q35='CALC MODULE 1.1 &amp; 1.2'!$AV$4,'MODULE 1.1 &amp; 1.2'!R35,0)</f>
        <v>0</v>
      </c>
      <c r="BO46" s="21">
        <f>IF('MODULE 1.1 &amp; 1.2'!Q35='CALC MODULE 1.1 &amp; 1.2'!$AW$4,'MODULE 1.1 &amp; 1.2'!R35,0)</f>
        <v>0</v>
      </c>
      <c r="BP46" s="21">
        <f>IF('MODULE 1.1 &amp; 1.2'!Q35='CALC MODULE 1.1 &amp; 1.2'!$AX$4,'MODULE 1.1 &amp; 1.2'!R35,0)</f>
        <v>0</v>
      </c>
      <c r="BQ46" s="21">
        <f>IF('MODULE 1.1 &amp; 1.2'!Q35='CALC MODULE 1.1 &amp; 1.2'!$AY$4,'MODULE 1.1 &amp; 1.2'!R35,0)</f>
        <v>0</v>
      </c>
      <c r="BR46" s="21">
        <f>IF('MODULE 1.1 &amp; 1.2'!Q35='CALC MODULE 1.1 &amp; 1.2'!$AZ$4,'MODULE 1.1 &amp; 1.2'!R35,0)</f>
        <v>0</v>
      </c>
      <c r="BS46" s="21">
        <f>IF('MODULE 1.1 &amp; 1.2'!Q35='CALC MODULE 1.1 &amp; 1.2'!$BA$4,'MODULE 1.1 &amp; 1.2'!R35,0)</f>
        <v>0</v>
      </c>
      <c r="BT46" s="21">
        <f>IF('MODULE 1.1 &amp; 1.2'!Q35='CALC MODULE 1.1 &amp; 1.2'!$BB$4,'MODULE 1.1 &amp; 1.2'!R35,0)</f>
        <v>0</v>
      </c>
      <c r="BU46" s="34">
        <f>IF('MODULE 1.1 &amp; 1.2'!Q35='CALC MODULE 1.1 &amp; 1.2'!$BC$4,'MODULE 1.1 &amp; 1.2'!R35,0)</f>
        <v>0</v>
      </c>
      <c r="BV46" s="33">
        <f>IF('MODULE 1.1 &amp; 1.2'!S35='CALC MODULE 1.1 &amp; 1.2'!$AU$4,'MODULE 1.1 &amp; 1.2'!T35,0)</f>
        <v>0</v>
      </c>
      <c r="BW46" s="21">
        <f>IF('MODULE 1.1 &amp; 1.2'!S35='CALC MODULE 1.1 &amp; 1.2'!$AV$4,'MODULE 1.1 &amp; 1.2'!T35,0)</f>
        <v>0</v>
      </c>
      <c r="BX46" s="21">
        <f>IF('MODULE 1.1 &amp; 1.2'!S35='CALC MODULE 1.1 &amp; 1.2'!$AW$4,'MODULE 1.1 &amp; 1.2'!T35,0)</f>
        <v>0</v>
      </c>
      <c r="BY46" s="21">
        <f>IF('MODULE 1.1 &amp; 1.2'!S35='CALC MODULE 1.1 &amp; 1.2'!$AX$4,'MODULE 1.1 &amp; 1.2'!T35,0)</f>
        <v>0</v>
      </c>
      <c r="BZ46" s="21">
        <f>IF('MODULE 1.1 &amp; 1.2'!S35='CALC MODULE 1.1 &amp; 1.2'!$AY$4,'MODULE 1.1 &amp; 1.2'!T35,0)</f>
        <v>0</v>
      </c>
      <c r="CA46" s="21">
        <f>IF('MODULE 1.1 &amp; 1.2'!S35='CALC MODULE 1.1 &amp; 1.2'!$AZ$4,'MODULE 1.1 &amp; 1.2'!T35,0)</f>
        <v>0</v>
      </c>
      <c r="CB46" s="21">
        <f>IF('MODULE 1.1 &amp; 1.2'!S35='CALC MODULE 1.1 &amp; 1.2'!$BA$4,'MODULE 1.1 &amp; 1.2'!T35,0)</f>
        <v>0</v>
      </c>
      <c r="CC46" s="21">
        <f>IF('MODULE 1.1 &amp; 1.2'!S35='CALC MODULE 1.1 &amp; 1.2'!$BB$4,'MODULE 1.1 &amp; 1.2'!T35,0)</f>
        <v>0</v>
      </c>
      <c r="CD46" s="34">
        <f>IF('MODULE 1.1 &amp; 1.2'!S35='CALC MODULE 1.1 &amp; 1.2'!$BC$4,'MODULE 1.1 &amp; 1.2'!T35,0)</f>
        <v>0</v>
      </c>
    </row>
    <row r="47" spans="1:82" s="21" customFormat="1" x14ac:dyDescent="0.3">
      <c r="B47" s="189">
        <f>IF('MODULE 1.1 &amp; 1.2'!C36='CALC MODULE 1.1 &amp; 1.2'!$B$36, 'MODULE 1.1 &amp; 1.2'!D36,0)</f>
        <v>0</v>
      </c>
      <c r="C47" s="146">
        <f>IF('MODULE 1.1 &amp; 1.2'!C36='CALC MODULE 1.1 &amp; 1.2'!$C$36, 'MODULE 1.1 &amp; 1.2'!D36,0)</f>
        <v>0</v>
      </c>
      <c r="D47" s="146">
        <f>IF('MODULE 1.1 &amp; 1.2'!C36='CALC MODULE 1.1 &amp; 1.2'!$D$36, 'MODULE 1.1 &amp; 1.2'!D36,0)</f>
        <v>0</v>
      </c>
      <c r="E47" s="146">
        <f>IF('MODULE 1.1 &amp; 1.2'!C36='CALC MODULE 1.1 &amp; 1.2'!$E$36, 'MODULE 1.1 &amp; 1.2'!D36,0)</f>
        <v>0</v>
      </c>
      <c r="F47" s="146">
        <f>IF('MODULE 1.1 &amp; 1.2'!C36='CALC MODULE 1.1 &amp; 1.2'!$F$36, 'MODULE 1.1 &amp; 1.2'!D36,0)</f>
        <v>0</v>
      </c>
      <c r="G47" s="146">
        <f>IF('MODULE 1.1 &amp; 1.2'!C36='CALC MODULE 1.1 &amp; 1.2'!$G$36, 'MODULE 1.1 &amp; 1.2'!D36,0)</f>
        <v>0</v>
      </c>
      <c r="H47" s="146">
        <f>IF('MODULE 1.1 &amp; 1.2'!C36='CALC MODULE 1.1 &amp; 1.2'!$H$36, 'MODULE 1.1 &amp; 1.2'!D36,0)</f>
        <v>0</v>
      </c>
      <c r="I47" s="146">
        <f>IF('MODULE 1.1 &amp; 1.2'!C36='CALC MODULE 1.1 &amp; 1.2'!$I$36, 'MODULE 1.1 &amp; 1.2'!D36,0)</f>
        <v>0</v>
      </c>
      <c r="J47" s="190">
        <f>IF('MODULE 1.1 &amp; 1.2'!C36='CALC MODULE 1.1 &amp; 1.2'!$J$36, 'MODULE 1.1 &amp; 1.2'!D36,0)</f>
        <v>0</v>
      </c>
      <c r="K47" s="33">
        <f>IF('MODULE 1.1 &amp; 1.2'!E36='CALC MODULE 1.1 &amp; 1.2'!$K$4,'MODULE 1.1 &amp; 1.2'!F36,0)</f>
        <v>0</v>
      </c>
      <c r="L47" s="21">
        <f>IF('MODULE 1.1 &amp; 1.2'!E36='CALC MODULE 1.1 &amp; 1.2'!$L$4,'MODULE 1.1 &amp; 1.2'!F36,0)</f>
        <v>0</v>
      </c>
      <c r="M47" s="21">
        <f>IF('MODULE 1.1 &amp; 1.2'!E36='CALC MODULE 1.1 &amp; 1.2'!$M$4,'MODULE 1.1 &amp; 1.2'!F36,0)</f>
        <v>0</v>
      </c>
      <c r="N47" s="21">
        <f>IF('MODULE 1.1 &amp; 1.2'!E36='CALC MODULE 1.1 &amp; 1.2'!$N$4,'MODULE 1.1 &amp; 1.2'!F36,0)</f>
        <v>0</v>
      </c>
      <c r="O47" s="21">
        <f>IF('MODULE 1.1 &amp; 1.2'!E36='CALC MODULE 1.1 &amp; 1.2'!$O$4,'MODULE 1.1 &amp; 1.2'!F36,0)</f>
        <v>0</v>
      </c>
      <c r="P47" s="21">
        <f>IF('MODULE 1.1 &amp; 1.2'!E36='CALC MODULE 1.1 &amp; 1.2'!$P$4,'MODULE 1.1 &amp; 1.2'!F36,0)</f>
        <v>0</v>
      </c>
      <c r="Q47" s="21">
        <f>IF('MODULE 1.1 &amp; 1.2'!E36='CALC MODULE 1.1 &amp; 1.2'!$Q$4,'MODULE 1.1 &amp; 1.2'!F36,0)</f>
        <v>0</v>
      </c>
      <c r="R47" s="21">
        <f>IF('MODULE 1.1 &amp; 1.2'!E36='CALC MODULE 1.1 &amp; 1.2'!$R$4,'MODULE 1.1 &amp; 1.2'!F36,0)</f>
        <v>0</v>
      </c>
      <c r="S47" s="34">
        <f>IF('MODULE 1.1 &amp; 1.2'!E36='CALC MODULE 1.1 &amp; 1.2'!$S$4,'MODULE 1.1 &amp; 1.2'!F36,0)</f>
        <v>0</v>
      </c>
      <c r="T47" s="33">
        <f>IF('MODULE 1.1 &amp; 1.2'!G36='CALC MODULE 1.1 &amp; 1.2'!$T$4,'MODULE 1.1 &amp; 1.2'!H36,0)</f>
        <v>0</v>
      </c>
      <c r="U47" s="21">
        <f>IF('MODULE 1.1 &amp; 1.2'!G36='CALC MODULE 1.1 &amp; 1.2'!$U$4,'MODULE 1.1 &amp; 1.2'!H36,0)</f>
        <v>0</v>
      </c>
      <c r="V47" s="21">
        <f>IF('MODULE 1.1 &amp; 1.2'!G36='CALC MODULE 1.1 &amp; 1.2'!$V$4,'MODULE 1.1 &amp; 1.2'!H36,0)</f>
        <v>0</v>
      </c>
      <c r="W47" s="21">
        <f>IF('MODULE 1.1 &amp; 1.2'!G36='CALC MODULE 1.1 &amp; 1.2'!$W$4,'MODULE 1.1 &amp; 1.2'!H36,0)</f>
        <v>0</v>
      </c>
      <c r="X47" s="21">
        <f>IF('MODULE 1.1 &amp; 1.2'!G36='CALC MODULE 1.1 &amp; 1.2'!$X$4,'MODULE 1.1 &amp; 1.2'!H36,0)</f>
        <v>0</v>
      </c>
      <c r="Y47" s="21">
        <f>IF('MODULE 1.1 &amp; 1.2'!G36='CALC MODULE 1.1 &amp; 1.2'!$Y$4,'MODULE 1.1 &amp; 1.2'!H36,0)</f>
        <v>0</v>
      </c>
      <c r="Z47" s="21">
        <f>IF('MODULE 1.1 &amp; 1.2'!G36='CALC MODULE 1.1 &amp; 1.2'!$Z$4,'MODULE 1.1 &amp; 1.2'!H36,0)</f>
        <v>0</v>
      </c>
      <c r="AA47" s="21">
        <f>IF('MODULE 1.1 &amp; 1.2'!G36='CALC MODULE 1.1 &amp; 1.2'!$AA$4,'MODULE 1.1 &amp; 1.2'!H36,0)</f>
        <v>0</v>
      </c>
      <c r="AB47" s="34">
        <f>IF('MODULE 1.1 &amp; 1.2'!G36='CALC MODULE 1.1 &amp; 1.2'!$AB$4,'MODULE 1.1 &amp; 1.2'!H36,0)</f>
        <v>0</v>
      </c>
      <c r="AC47" s="33">
        <f>IF('MODULE 1.1 &amp; 1.2'!I36='CALC MODULE 1.1 &amp; 1.2'!$AC$4,'MODULE 1.1 &amp; 1.2'!J36,0)</f>
        <v>0</v>
      </c>
      <c r="AD47" s="21">
        <f>IF('MODULE 1.1 &amp; 1.2'!I36='CALC MODULE 1.1 &amp; 1.2'!$AD$4,'MODULE 1.1 &amp; 1.2'!J36,0)</f>
        <v>0</v>
      </c>
      <c r="AE47" s="21">
        <f>IF('MODULE 1.1 &amp; 1.2'!I36='CALC MODULE 1.1 &amp; 1.2'!$AE$4,'MODULE 1.1 &amp; 1.2'!J36,0)</f>
        <v>0</v>
      </c>
      <c r="AF47" s="21">
        <f>IF('MODULE 1.1 &amp; 1.2'!I36='CALC MODULE 1.1 &amp; 1.2'!$AF$4,'MODULE 1.1 &amp; 1.2'!J36,0)</f>
        <v>0</v>
      </c>
      <c r="AG47" s="21">
        <f>IF('MODULE 1.1 &amp; 1.2'!I36='CALC MODULE 1.1 &amp; 1.2'!$AG$4,'MODULE 1.1 &amp; 1.2'!J36,0)</f>
        <v>0</v>
      </c>
      <c r="AH47" s="21">
        <f>IF('MODULE 1.1 &amp; 1.2'!I36='CALC MODULE 1.1 &amp; 1.2'!$AH$4,'MODULE 1.1 &amp; 1.2'!J36,0)</f>
        <v>0</v>
      </c>
      <c r="AI47" s="21">
        <f>IF('MODULE 1.1 &amp; 1.2'!I36='CALC MODULE 1.1 &amp; 1.2'!$AI$4,'MODULE 1.1 &amp; 1.2'!J36,0)</f>
        <v>0</v>
      </c>
      <c r="AJ47" s="21">
        <f>IF('MODULE 1.1 &amp; 1.2'!I36='CALC MODULE 1.1 &amp; 1.2'!$AJ$4,'MODULE 1.1 &amp; 1.2'!J36,0)</f>
        <v>0</v>
      </c>
      <c r="AK47" s="34">
        <f>IF('MODULE 1.1 &amp; 1.2'!I36='CALC MODULE 1.1 &amp; 1.2'!$AK$4,'MODULE 1.1 &amp; 1.2'!J36,0)</f>
        <v>0</v>
      </c>
      <c r="AL47" s="33">
        <f>IF('MODULE 1.1 &amp; 1.2'!K36='CALC MODULE 1.1 &amp; 1.2'!$AL$4,'MODULE 1.1 &amp; 1.2'!L36,0)</f>
        <v>0</v>
      </c>
      <c r="AM47" s="21">
        <f>IF('MODULE 1.1 &amp; 1.2'!K36='CALC MODULE 1.1 &amp; 1.2'!$AM$4,'MODULE 1.1 &amp; 1.2'!L36,0)</f>
        <v>0</v>
      </c>
      <c r="AN47" s="21">
        <f>IF('MODULE 1.1 &amp; 1.2'!K36='CALC MODULE 1.1 &amp; 1.2'!$AN$4,'MODULE 1.1 &amp; 1.2'!L36,0)</f>
        <v>0</v>
      </c>
      <c r="AO47" s="21">
        <f>IF('MODULE 1.1 &amp; 1.2'!K36='CALC MODULE 1.1 &amp; 1.2'!$AO$4,'MODULE 1.1 &amp; 1.2'!L36,0)</f>
        <v>0</v>
      </c>
      <c r="AP47" s="21">
        <f>IF('MODULE 1.1 &amp; 1.2'!K36='CALC MODULE 1.1 &amp; 1.2'!$AP$4,'MODULE 1.1 &amp; 1.2'!L36,0)</f>
        <v>0</v>
      </c>
      <c r="AQ47" s="21">
        <f>IF('MODULE 1.1 &amp; 1.2'!K36='CALC MODULE 1.1 &amp; 1.2'!$AQ$4,'MODULE 1.1 &amp; 1.2'!L36,0)</f>
        <v>0</v>
      </c>
      <c r="AR47" s="21">
        <f>IF('MODULE 1.1 &amp; 1.2'!K36='CALC MODULE 1.1 &amp; 1.2'!$AR$4,'MODULE 1.1 &amp; 1.2'!L36,0)</f>
        <v>0</v>
      </c>
      <c r="AS47" s="21">
        <f>IF('MODULE 1.1 &amp; 1.2'!K36='CALC MODULE 1.1 &amp; 1.2'!$AS$4,'MODULE 1.1 &amp; 1.2'!L36,0)</f>
        <v>0</v>
      </c>
      <c r="AT47" s="34">
        <f>IF('MODULE 1.1 &amp; 1.2'!K36='CALC MODULE 1.1 &amp; 1.2'!$AT$4,'MODULE 1.1 &amp; 1.2'!L36,0)</f>
        <v>0</v>
      </c>
      <c r="AU47" s="33">
        <f>IF('MODULE 1.1 &amp; 1.2'!M36='CALC MODULE 1.1 &amp; 1.2'!$AU$4,'MODULE 1.1 &amp; 1.2'!N36,0)</f>
        <v>0</v>
      </c>
      <c r="AV47" s="21">
        <f>IF('MODULE 1.1 &amp; 1.2'!M36='CALC MODULE 1.1 &amp; 1.2'!$AV$4,'MODULE 1.1 &amp; 1.2'!N36,0)</f>
        <v>0</v>
      </c>
      <c r="AW47" s="21">
        <f>IF('MODULE 1.1 &amp; 1.2'!M36='CALC MODULE 1.1 &amp; 1.2'!$AW$4,'MODULE 1.1 &amp; 1.2'!N36,0)</f>
        <v>0</v>
      </c>
      <c r="AX47" s="21">
        <f>IF('MODULE 1.1 &amp; 1.2'!M36='CALC MODULE 1.1 &amp; 1.2'!$AX$4,'MODULE 1.1 &amp; 1.2'!N36,0)</f>
        <v>0</v>
      </c>
      <c r="AY47" s="21">
        <f>IF('MODULE 1.1 &amp; 1.2'!M36='CALC MODULE 1.1 &amp; 1.2'!$AY$4,'MODULE 1.1 &amp; 1.2'!N36,0)</f>
        <v>0</v>
      </c>
      <c r="AZ47" s="21">
        <f>IF('MODULE 1.1 &amp; 1.2'!M36='CALC MODULE 1.1 &amp; 1.2'!$AZ$4,'MODULE 1.1 &amp; 1.2'!N36,0)</f>
        <v>0</v>
      </c>
      <c r="BA47" s="21">
        <f>IF('MODULE 1.1 &amp; 1.2'!M36='CALC MODULE 1.1 &amp; 1.2'!$BA$4,'MODULE 1.1 &amp; 1.2'!N36,0)</f>
        <v>0</v>
      </c>
      <c r="BB47" s="21">
        <f>IF('MODULE 1.1 &amp; 1.2'!M36='CALC MODULE 1.1 &amp; 1.2'!$BB$4,'MODULE 1.1 &amp; 1.2'!N36,0)</f>
        <v>0</v>
      </c>
      <c r="BC47" s="34">
        <f>IF('MODULE 1.1 &amp; 1.2'!M36='CALC MODULE 1.1 &amp; 1.2'!$BC$4,'MODULE 1.1 &amp; 1.2'!N36,0)</f>
        <v>0</v>
      </c>
      <c r="BD47" s="33">
        <f>IF('MODULE 1.1 &amp; 1.2'!O36='CALC MODULE 1.1 &amp; 1.2'!$AU$4,'MODULE 1.1 &amp; 1.2'!P36,0)</f>
        <v>0</v>
      </c>
      <c r="BE47" s="21">
        <f>IF('MODULE 1.1 &amp; 1.2'!O36='CALC MODULE 1.1 &amp; 1.2'!$AV$4,'MODULE 1.1 &amp; 1.2'!P36,0)</f>
        <v>0</v>
      </c>
      <c r="BF47" s="21">
        <f>IF('MODULE 1.1 &amp; 1.2'!O36='CALC MODULE 1.1 &amp; 1.2'!$AW$4,'MODULE 1.1 &amp; 1.2'!P36,0)</f>
        <v>0</v>
      </c>
      <c r="BG47" s="21">
        <f>IF('MODULE 1.1 &amp; 1.2'!O36='CALC MODULE 1.1 &amp; 1.2'!$AX$4,'MODULE 1.1 &amp; 1.2'!P36,0)</f>
        <v>0</v>
      </c>
      <c r="BH47" s="21">
        <f>IF('MODULE 1.1 &amp; 1.2'!O36='CALC MODULE 1.1 &amp; 1.2'!$AY$4,'MODULE 1.1 &amp; 1.2'!P36,0)</f>
        <v>0</v>
      </c>
      <c r="BI47" s="21">
        <f>IF('MODULE 1.1 &amp; 1.2'!O36='CALC MODULE 1.1 &amp; 1.2'!$AZ$4,'MODULE 1.1 &amp; 1.2'!P36,0)</f>
        <v>0</v>
      </c>
      <c r="BJ47" s="21">
        <f>IF('MODULE 1.1 &amp; 1.2'!O36='CALC MODULE 1.1 &amp; 1.2'!$BA$4,'MODULE 1.1 &amp; 1.2'!P36,0)</f>
        <v>0</v>
      </c>
      <c r="BK47" s="21">
        <f>IF('MODULE 1.1 &amp; 1.2'!O36='CALC MODULE 1.1 &amp; 1.2'!$BB$4,'MODULE 1.1 &amp; 1.2'!P36,0)</f>
        <v>0</v>
      </c>
      <c r="BL47" s="34">
        <f>IF('MODULE 1.1 &amp; 1.2'!O36='CALC MODULE 1.1 &amp; 1.2'!$BC$4,'MODULE 1.1 &amp; 1.2'!P36,0)</f>
        <v>0</v>
      </c>
      <c r="BM47" s="33">
        <f>IF('MODULE 1.1 &amp; 1.2'!Q36='CALC MODULE 1.1 &amp; 1.2'!$AU$4,'MODULE 1.1 &amp; 1.2'!R36,0)</f>
        <v>0</v>
      </c>
      <c r="BN47" s="21">
        <f>IF('MODULE 1.1 &amp; 1.2'!Q36='CALC MODULE 1.1 &amp; 1.2'!$AV$4,'MODULE 1.1 &amp; 1.2'!R36,0)</f>
        <v>0</v>
      </c>
      <c r="BO47" s="21">
        <f>IF('MODULE 1.1 &amp; 1.2'!Q36='CALC MODULE 1.1 &amp; 1.2'!$AW$4,'MODULE 1.1 &amp; 1.2'!R36,0)</f>
        <v>0</v>
      </c>
      <c r="BP47" s="21">
        <f>IF('MODULE 1.1 &amp; 1.2'!Q36='CALC MODULE 1.1 &amp; 1.2'!$AX$4,'MODULE 1.1 &amp; 1.2'!R36,0)</f>
        <v>0</v>
      </c>
      <c r="BQ47" s="21">
        <f>IF('MODULE 1.1 &amp; 1.2'!Q36='CALC MODULE 1.1 &amp; 1.2'!$AY$4,'MODULE 1.1 &amp; 1.2'!R36,0)</f>
        <v>0</v>
      </c>
      <c r="BR47" s="21">
        <f>IF('MODULE 1.1 &amp; 1.2'!Q36='CALC MODULE 1.1 &amp; 1.2'!$AZ$4,'MODULE 1.1 &amp; 1.2'!R36,0)</f>
        <v>0</v>
      </c>
      <c r="BS47" s="21">
        <f>IF('MODULE 1.1 &amp; 1.2'!Q36='CALC MODULE 1.1 &amp; 1.2'!$BA$4,'MODULE 1.1 &amp; 1.2'!R36,0)</f>
        <v>0</v>
      </c>
      <c r="BT47" s="21">
        <f>IF('MODULE 1.1 &amp; 1.2'!Q36='CALC MODULE 1.1 &amp; 1.2'!$BB$4,'MODULE 1.1 &amp; 1.2'!R36,0)</f>
        <v>0</v>
      </c>
      <c r="BU47" s="34">
        <f>IF('MODULE 1.1 &amp; 1.2'!Q36='CALC MODULE 1.1 &amp; 1.2'!$BC$4,'MODULE 1.1 &amp; 1.2'!R36,0)</f>
        <v>0</v>
      </c>
      <c r="BV47" s="33">
        <f>IF('MODULE 1.1 &amp; 1.2'!S36='CALC MODULE 1.1 &amp; 1.2'!$AU$4,'MODULE 1.1 &amp; 1.2'!T36,0)</f>
        <v>0</v>
      </c>
      <c r="BW47" s="21">
        <f>IF('MODULE 1.1 &amp; 1.2'!S36='CALC MODULE 1.1 &amp; 1.2'!$AV$4,'MODULE 1.1 &amp; 1.2'!T36,0)</f>
        <v>0</v>
      </c>
      <c r="BX47" s="21">
        <f>IF('MODULE 1.1 &amp; 1.2'!S36='CALC MODULE 1.1 &amp; 1.2'!$AW$4,'MODULE 1.1 &amp; 1.2'!T36,0)</f>
        <v>0</v>
      </c>
      <c r="BY47" s="21">
        <f>IF('MODULE 1.1 &amp; 1.2'!S36='CALC MODULE 1.1 &amp; 1.2'!$AX$4,'MODULE 1.1 &amp; 1.2'!T36,0)</f>
        <v>0</v>
      </c>
      <c r="BZ47" s="21">
        <f>IF('MODULE 1.1 &amp; 1.2'!S36='CALC MODULE 1.1 &amp; 1.2'!$AY$4,'MODULE 1.1 &amp; 1.2'!T36,0)</f>
        <v>0</v>
      </c>
      <c r="CA47" s="21">
        <f>IF('MODULE 1.1 &amp; 1.2'!S36='CALC MODULE 1.1 &amp; 1.2'!$AZ$4,'MODULE 1.1 &amp; 1.2'!T36,0)</f>
        <v>0</v>
      </c>
      <c r="CB47" s="21">
        <f>IF('MODULE 1.1 &amp; 1.2'!S36='CALC MODULE 1.1 &amp; 1.2'!$BA$4,'MODULE 1.1 &amp; 1.2'!T36,0)</f>
        <v>0</v>
      </c>
      <c r="CC47" s="21">
        <f>IF('MODULE 1.1 &amp; 1.2'!S36='CALC MODULE 1.1 &amp; 1.2'!$BB$4,'MODULE 1.1 &amp; 1.2'!T36,0)</f>
        <v>0</v>
      </c>
      <c r="CD47" s="34">
        <f>IF('MODULE 1.1 &amp; 1.2'!S36='CALC MODULE 1.1 &amp; 1.2'!$BC$4,'MODULE 1.1 &amp; 1.2'!T36,0)</f>
        <v>0</v>
      </c>
    </row>
    <row r="48" spans="1:82" s="18" customFormat="1" x14ac:dyDescent="0.3">
      <c r="B48" s="191">
        <f>IF('MODULE 1.1 &amp; 1.2'!C37='CALC MODULE 1.1 &amp; 1.2'!$B$36, 'MODULE 1.1 &amp; 1.2'!D37,0)</f>
        <v>0</v>
      </c>
      <c r="C48" s="184">
        <f>IF('MODULE 1.1 &amp; 1.2'!C37='CALC MODULE 1.1 &amp; 1.2'!$C$36, 'MODULE 1.1 &amp; 1.2'!D37,0)</f>
        <v>0</v>
      </c>
      <c r="D48" s="184">
        <f>IF('MODULE 1.1 &amp; 1.2'!C37='CALC MODULE 1.1 &amp; 1.2'!$D$36, 'MODULE 1.1 &amp; 1.2'!D37,0)</f>
        <v>0</v>
      </c>
      <c r="E48" s="184">
        <f>IF('MODULE 1.1 &amp; 1.2'!C37='CALC MODULE 1.1 &amp; 1.2'!$E$36, 'MODULE 1.1 &amp; 1.2'!D37,0)</f>
        <v>0</v>
      </c>
      <c r="F48" s="184">
        <f>IF('MODULE 1.1 &amp; 1.2'!C37='CALC MODULE 1.1 &amp; 1.2'!$F$36, 'MODULE 1.1 &amp; 1.2'!D37,0)</f>
        <v>0</v>
      </c>
      <c r="G48" s="184">
        <f>IF('MODULE 1.1 &amp; 1.2'!C37='CALC MODULE 1.1 &amp; 1.2'!$G$36, 'MODULE 1.1 &amp; 1.2'!D37,0)</f>
        <v>0</v>
      </c>
      <c r="H48" s="184">
        <f>IF('MODULE 1.1 &amp; 1.2'!C37='CALC MODULE 1.1 &amp; 1.2'!$H$36, 'MODULE 1.1 &amp; 1.2'!D37,0)</f>
        <v>0</v>
      </c>
      <c r="I48" s="184">
        <f>IF('MODULE 1.1 &amp; 1.2'!C37='CALC MODULE 1.1 &amp; 1.2'!$I$36, 'MODULE 1.1 &amp; 1.2'!D37,0)</f>
        <v>0</v>
      </c>
      <c r="J48" s="192">
        <f>IF('MODULE 1.1 &amp; 1.2'!C37='CALC MODULE 1.1 &amp; 1.2'!$J$36, 'MODULE 1.1 &amp; 1.2'!D37,0)</f>
        <v>0</v>
      </c>
      <c r="K48" s="17">
        <f>IF('MODULE 1.1 &amp; 1.2'!E37='CALC MODULE 1.1 &amp; 1.2'!$K$4,'MODULE 1.1 &amp; 1.2'!F37,0)</f>
        <v>0</v>
      </c>
      <c r="L48" s="18">
        <f>IF('MODULE 1.1 &amp; 1.2'!E37='CALC MODULE 1.1 &amp; 1.2'!$L$4,'MODULE 1.1 &amp; 1.2'!F37,0)</f>
        <v>0</v>
      </c>
      <c r="M48" s="18">
        <f>IF('MODULE 1.1 &amp; 1.2'!E37='CALC MODULE 1.1 &amp; 1.2'!$M$4,'MODULE 1.1 &amp; 1.2'!F37,0)</f>
        <v>0</v>
      </c>
      <c r="N48" s="18">
        <f>IF('MODULE 1.1 &amp; 1.2'!E37='CALC MODULE 1.1 &amp; 1.2'!$N$4,'MODULE 1.1 &amp; 1.2'!F37,0)</f>
        <v>0</v>
      </c>
      <c r="O48" s="18">
        <f>IF('MODULE 1.1 &amp; 1.2'!E37='CALC MODULE 1.1 &amp; 1.2'!$O$4,'MODULE 1.1 &amp; 1.2'!F37,0)</f>
        <v>0</v>
      </c>
      <c r="P48" s="18">
        <f>IF('MODULE 1.1 &amp; 1.2'!E37='CALC MODULE 1.1 &amp; 1.2'!$P$4,'MODULE 1.1 &amp; 1.2'!F37,0)</f>
        <v>0</v>
      </c>
      <c r="Q48" s="18">
        <f>IF('MODULE 1.1 &amp; 1.2'!E37='CALC MODULE 1.1 &amp; 1.2'!$Q$4,'MODULE 1.1 &amp; 1.2'!F37,0)</f>
        <v>0</v>
      </c>
      <c r="R48" s="18">
        <f>IF('MODULE 1.1 &amp; 1.2'!E37='CALC MODULE 1.1 &amp; 1.2'!$R$4,'MODULE 1.1 &amp; 1.2'!F37,0)</f>
        <v>0</v>
      </c>
      <c r="S48" s="19">
        <f>IF('MODULE 1.1 &amp; 1.2'!E37='CALC MODULE 1.1 &amp; 1.2'!$S$4,'MODULE 1.1 &amp; 1.2'!F37,0)</f>
        <v>0</v>
      </c>
      <c r="T48" s="17">
        <f>IF('MODULE 1.1 &amp; 1.2'!G37='CALC MODULE 1.1 &amp; 1.2'!$T$4,'MODULE 1.1 &amp; 1.2'!H37,0)</f>
        <v>0</v>
      </c>
      <c r="U48" s="18">
        <f>IF('MODULE 1.1 &amp; 1.2'!G37='CALC MODULE 1.1 &amp; 1.2'!$U$4,'MODULE 1.1 &amp; 1.2'!H37,0)</f>
        <v>0</v>
      </c>
      <c r="V48" s="18">
        <f>IF('MODULE 1.1 &amp; 1.2'!G37='CALC MODULE 1.1 &amp; 1.2'!$V$4,'MODULE 1.1 &amp; 1.2'!H37,0)</f>
        <v>0</v>
      </c>
      <c r="W48" s="18">
        <f>IF('MODULE 1.1 &amp; 1.2'!G37='CALC MODULE 1.1 &amp; 1.2'!$W$4,'MODULE 1.1 &amp; 1.2'!H37,0)</f>
        <v>0</v>
      </c>
      <c r="X48" s="18">
        <f>IF('MODULE 1.1 &amp; 1.2'!G37='CALC MODULE 1.1 &amp; 1.2'!$X$4,'MODULE 1.1 &amp; 1.2'!H37,0)</f>
        <v>0</v>
      </c>
      <c r="Y48" s="18">
        <f>IF('MODULE 1.1 &amp; 1.2'!G37='CALC MODULE 1.1 &amp; 1.2'!$Y$4,'MODULE 1.1 &amp; 1.2'!H37,0)</f>
        <v>0</v>
      </c>
      <c r="Z48" s="18">
        <f>IF('MODULE 1.1 &amp; 1.2'!G37='CALC MODULE 1.1 &amp; 1.2'!$Z$4,'MODULE 1.1 &amp; 1.2'!H37,0)</f>
        <v>0</v>
      </c>
      <c r="AA48" s="18">
        <f>IF('MODULE 1.1 &amp; 1.2'!G37='CALC MODULE 1.1 &amp; 1.2'!$AA$4,'MODULE 1.1 &amp; 1.2'!H37,0)</f>
        <v>0</v>
      </c>
      <c r="AB48" s="19">
        <f>IF('MODULE 1.1 &amp; 1.2'!G37='CALC MODULE 1.1 &amp; 1.2'!$AB$4,'MODULE 1.1 &amp; 1.2'!H37,0)</f>
        <v>0</v>
      </c>
      <c r="AC48" s="17">
        <f>IF('MODULE 1.1 &amp; 1.2'!I37='CALC MODULE 1.1 &amp; 1.2'!$AC$4,'MODULE 1.1 &amp; 1.2'!J37,0)</f>
        <v>0</v>
      </c>
      <c r="AD48" s="18">
        <f>IF('MODULE 1.1 &amp; 1.2'!I37='CALC MODULE 1.1 &amp; 1.2'!$AD$4,'MODULE 1.1 &amp; 1.2'!J37,0)</f>
        <v>0</v>
      </c>
      <c r="AE48" s="18">
        <f>IF('MODULE 1.1 &amp; 1.2'!I37='CALC MODULE 1.1 &amp; 1.2'!$AE$4,'MODULE 1.1 &amp; 1.2'!J37,0)</f>
        <v>0</v>
      </c>
      <c r="AF48" s="18">
        <f>IF('MODULE 1.1 &amp; 1.2'!I37='CALC MODULE 1.1 &amp; 1.2'!$AF$4,'MODULE 1.1 &amp; 1.2'!J37,0)</f>
        <v>0</v>
      </c>
      <c r="AG48" s="18">
        <f>IF('MODULE 1.1 &amp; 1.2'!I37='CALC MODULE 1.1 &amp; 1.2'!$AG$4,'MODULE 1.1 &amp; 1.2'!J37,0)</f>
        <v>0</v>
      </c>
      <c r="AH48" s="18">
        <f>IF('MODULE 1.1 &amp; 1.2'!I37='CALC MODULE 1.1 &amp; 1.2'!$AH$4,'MODULE 1.1 &amp; 1.2'!J37,0)</f>
        <v>0</v>
      </c>
      <c r="AI48" s="18">
        <f>IF('MODULE 1.1 &amp; 1.2'!I37='CALC MODULE 1.1 &amp; 1.2'!$AI$4,'MODULE 1.1 &amp; 1.2'!J37,0)</f>
        <v>0</v>
      </c>
      <c r="AJ48" s="18">
        <f>IF('MODULE 1.1 &amp; 1.2'!I37='CALC MODULE 1.1 &amp; 1.2'!$AJ$4,'MODULE 1.1 &amp; 1.2'!J37,0)</f>
        <v>0</v>
      </c>
      <c r="AK48" s="19">
        <f>IF('MODULE 1.1 &amp; 1.2'!I37='CALC MODULE 1.1 &amp; 1.2'!$AK$4,'MODULE 1.1 &amp; 1.2'!J37,0)</f>
        <v>0</v>
      </c>
      <c r="AL48" s="17">
        <f>IF('MODULE 1.1 &amp; 1.2'!K37='CALC MODULE 1.1 &amp; 1.2'!$AL$4,'MODULE 1.1 &amp; 1.2'!L37,0)</f>
        <v>0</v>
      </c>
      <c r="AM48" s="18">
        <f>IF('MODULE 1.1 &amp; 1.2'!K37='CALC MODULE 1.1 &amp; 1.2'!$AM$4,'MODULE 1.1 &amp; 1.2'!L37,0)</f>
        <v>0</v>
      </c>
      <c r="AN48" s="18">
        <f>IF('MODULE 1.1 &amp; 1.2'!K37='CALC MODULE 1.1 &amp; 1.2'!$AN$4,'MODULE 1.1 &amp; 1.2'!L37,0)</f>
        <v>0</v>
      </c>
      <c r="AO48" s="18">
        <f>IF('MODULE 1.1 &amp; 1.2'!K37='CALC MODULE 1.1 &amp; 1.2'!$AO$4,'MODULE 1.1 &amp; 1.2'!L37,0)</f>
        <v>0</v>
      </c>
      <c r="AP48" s="18">
        <f>IF('MODULE 1.1 &amp; 1.2'!K37='CALC MODULE 1.1 &amp; 1.2'!$AP$4,'MODULE 1.1 &amp; 1.2'!L37,0)</f>
        <v>0</v>
      </c>
      <c r="AQ48" s="18">
        <f>IF('MODULE 1.1 &amp; 1.2'!K37='CALC MODULE 1.1 &amp; 1.2'!$AQ$4,'MODULE 1.1 &amp; 1.2'!L37,0)</f>
        <v>0</v>
      </c>
      <c r="AR48" s="18">
        <f>IF('MODULE 1.1 &amp; 1.2'!K37='CALC MODULE 1.1 &amp; 1.2'!$AR$4,'MODULE 1.1 &amp; 1.2'!L37,0)</f>
        <v>0</v>
      </c>
      <c r="AS48" s="18">
        <f>IF('MODULE 1.1 &amp; 1.2'!K37='CALC MODULE 1.1 &amp; 1.2'!$AS$4,'MODULE 1.1 &amp; 1.2'!L37,0)</f>
        <v>0</v>
      </c>
      <c r="AT48" s="19">
        <f>IF('MODULE 1.1 &amp; 1.2'!K37='CALC MODULE 1.1 &amp; 1.2'!$AT$4,'MODULE 1.1 &amp; 1.2'!L37,0)</f>
        <v>0</v>
      </c>
      <c r="AU48" s="17">
        <f>IF('MODULE 1.1 &amp; 1.2'!M37='CALC MODULE 1.1 &amp; 1.2'!$AU$4,'MODULE 1.1 &amp; 1.2'!N37,0)</f>
        <v>0</v>
      </c>
      <c r="AV48" s="18">
        <f>IF('MODULE 1.1 &amp; 1.2'!M37='CALC MODULE 1.1 &amp; 1.2'!$AV$4,'MODULE 1.1 &amp; 1.2'!N37,0)</f>
        <v>0</v>
      </c>
      <c r="AW48" s="18">
        <f>IF('MODULE 1.1 &amp; 1.2'!M37='CALC MODULE 1.1 &amp; 1.2'!$AW$4,'MODULE 1.1 &amp; 1.2'!N37,0)</f>
        <v>0</v>
      </c>
      <c r="AX48" s="18">
        <f>IF('MODULE 1.1 &amp; 1.2'!M37='CALC MODULE 1.1 &amp; 1.2'!$AX$4,'MODULE 1.1 &amp; 1.2'!N37,0)</f>
        <v>0</v>
      </c>
      <c r="AY48" s="18">
        <f>IF('MODULE 1.1 &amp; 1.2'!M37='CALC MODULE 1.1 &amp; 1.2'!$AY$4,'MODULE 1.1 &amp; 1.2'!N37,0)</f>
        <v>0</v>
      </c>
      <c r="AZ48" s="18">
        <f>IF('MODULE 1.1 &amp; 1.2'!M37='CALC MODULE 1.1 &amp; 1.2'!$AZ$4,'MODULE 1.1 &amp; 1.2'!N37,0)</f>
        <v>0</v>
      </c>
      <c r="BA48" s="18">
        <f>IF('MODULE 1.1 &amp; 1.2'!M37='CALC MODULE 1.1 &amp; 1.2'!$BA$4,'MODULE 1.1 &amp; 1.2'!N37,0)</f>
        <v>0</v>
      </c>
      <c r="BB48" s="18">
        <f>IF('MODULE 1.1 &amp; 1.2'!M37='CALC MODULE 1.1 &amp; 1.2'!$BB$4,'MODULE 1.1 &amp; 1.2'!N37,0)</f>
        <v>0</v>
      </c>
      <c r="BC48" s="19">
        <f>IF('MODULE 1.1 &amp; 1.2'!M37='CALC MODULE 1.1 &amp; 1.2'!$BC$4,'MODULE 1.1 &amp; 1.2'!N37,0)</f>
        <v>0</v>
      </c>
      <c r="BD48" s="17">
        <f>IF('MODULE 1.1 &amp; 1.2'!O37='CALC MODULE 1.1 &amp; 1.2'!$AU$4,'MODULE 1.1 &amp; 1.2'!P37,0)</f>
        <v>0</v>
      </c>
      <c r="BE48" s="18">
        <f>IF('MODULE 1.1 &amp; 1.2'!O37='CALC MODULE 1.1 &amp; 1.2'!$AV$4,'MODULE 1.1 &amp; 1.2'!P37,0)</f>
        <v>0</v>
      </c>
      <c r="BF48" s="18">
        <f>IF('MODULE 1.1 &amp; 1.2'!O37='CALC MODULE 1.1 &amp; 1.2'!$AW$4,'MODULE 1.1 &amp; 1.2'!P37,0)</f>
        <v>0</v>
      </c>
      <c r="BG48" s="18">
        <f>IF('MODULE 1.1 &amp; 1.2'!O37='CALC MODULE 1.1 &amp; 1.2'!$AX$4,'MODULE 1.1 &amp; 1.2'!P37,0)</f>
        <v>0</v>
      </c>
      <c r="BH48" s="18">
        <f>IF('MODULE 1.1 &amp; 1.2'!O37='CALC MODULE 1.1 &amp; 1.2'!$AY$4,'MODULE 1.1 &amp; 1.2'!P37,0)</f>
        <v>0</v>
      </c>
      <c r="BI48" s="18">
        <f>IF('MODULE 1.1 &amp; 1.2'!O37='CALC MODULE 1.1 &amp; 1.2'!$AZ$4,'MODULE 1.1 &amp; 1.2'!P37,0)</f>
        <v>0</v>
      </c>
      <c r="BJ48" s="18">
        <f>IF('MODULE 1.1 &amp; 1.2'!O37='CALC MODULE 1.1 &amp; 1.2'!$BA$4,'MODULE 1.1 &amp; 1.2'!P37,0)</f>
        <v>0</v>
      </c>
      <c r="BK48" s="18">
        <f>IF('MODULE 1.1 &amp; 1.2'!O37='CALC MODULE 1.1 &amp; 1.2'!$BB$4,'MODULE 1.1 &amp; 1.2'!P37,0)</f>
        <v>0</v>
      </c>
      <c r="BL48" s="19">
        <f>IF('MODULE 1.1 &amp; 1.2'!O37='CALC MODULE 1.1 &amp; 1.2'!$BC$4,'MODULE 1.1 &amp; 1.2'!P37,0)</f>
        <v>0</v>
      </c>
      <c r="BM48" s="17">
        <f>IF('MODULE 1.1 &amp; 1.2'!Q37='CALC MODULE 1.1 &amp; 1.2'!$AU$4,'MODULE 1.1 &amp; 1.2'!R37,0)</f>
        <v>0</v>
      </c>
      <c r="BN48" s="18">
        <f>IF('MODULE 1.1 &amp; 1.2'!Q37='CALC MODULE 1.1 &amp; 1.2'!$AV$4,'MODULE 1.1 &amp; 1.2'!R37,0)</f>
        <v>0</v>
      </c>
      <c r="BO48" s="18">
        <f>IF('MODULE 1.1 &amp; 1.2'!Q37='CALC MODULE 1.1 &amp; 1.2'!$AW$4,'MODULE 1.1 &amp; 1.2'!R37,0)</f>
        <v>0</v>
      </c>
      <c r="BP48" s="18">
        <f>IF('MODULE 1.1 &amp; 1.2'!Q37='CALC MODULE 1.1 &amp; 1.2'!$AX$4,'MODULE 1.1 &amp; 1.2'!R37,0)</f>
        <v>0</v>
      </c>
      <c r="BQ48" s="18">
        <f>IF('MODULE 1.1 &amp; 1.2'!Q37='CALC MODULE 1.1 &amp; 1.2'!$AY$4,'MODULE 1.1 &amp; 1.2'!R37,0)</f>
        <v>0</v>
      </c>
      <c r="BR48" s="18">
        <f>IF('MODULE 1.1 &amp; 1.2'!Q37='CALC MODULE 1.1 &amp; 1.2'!$AZ$4,'MODULE 1.1 &amp; 1.2'!R37,0)</f>
        <v>0</v>
      </c>
      <c r="BS48" s="18">
        <f>IF('MODULE 1.1 &amp; 1.2'!Q37='CALC MODULE 1.1 &amp; 1.2'!$BA$4,'MODULE 1.1 &amp; 1.2'!R37,0)</f>
        <v>0</v>
      </c>
      <c r="BT48" s="18">
        <f>IF('MODULE 1.1 &amp; 1.2'!Q37='CALC MODULE 1.1 &amp; 1.2'!$BB$4,'MODULE 1.1 &amp; 1.2'!R37,0)</f>
        <v>0</v>
      </c>
      <c r="BU48" s="19">
        <f>IF('MODULE 1.1 &amp; 1.2'!Q37='CALC MODULE 1.1 &amp; 1.2'!$BC$4,'MODULE 1.1 &amp; 1.2'!R37,0)</f>
        <v>0</v>
      </c>
      <c r="BV48" s="17">
        <f>IF('MODULE 1.1 &amp; 1.2'!S37='CALC MODULE 1.1 &amp; 1.2'!$AU$4,'MODULE 1.1 &amp; 1.2'!T37,0)</f>
        <v>0</v>
      </c>
      <c r="BW48" s="18">
        <f>IF('MODULE 1.1 &amp; 1.2'!S37='CALC MODULE 1.1 &amp; 1.2'!$AV$4,'MODULE 1.1 &amp; 1.2'!T37,0)</f>
        <v>0</v>
      </c>
      <c r="BX48" s="18">
        <f>IF('MODULE 1.1 &amp; 1.2'!S37='CALC MODULE 1.1 &amp; 1.2'!$AW$4,'MODULE 1.1 &amp; 1.2'!T37,0)</f>
        <v>0</v>
      </c>
      <c r="BY48" s="18">
        <f>IF('MODULE 1.1 &amp; 1.2'!S37='CALC MODULE 1.1 &amp; 1.2'!$AX$4,'MODULE 1.1 &amp; 1.2'!T37,0)</f>
        <v>0</v>
      </c>
      <c r="BZ48" s="18">
        <f>IF('MODULE 1.1 &amp; 1.2'!S37='CALC MODULE 1.1 &amp; 1.2'!$AY$4,'MODULE 1.1 &amp; 1.2'!T37,0)</f>
        <v>0</v>
      </c>
      <c r="CA48" s="18">
        <f>IF('MODULE 1.1 &amp; 1.2'!S37='CALC MODULE 1.1 &amp; 1.2'!$AZ$4,'MODULE 1.1 &amp; 1.2'!T37,0)</f>
        <v>0</v>
      </c>
      <c r="CB48" s="18">
        <f>IF('MODULE 1.1 &amp; 1.2'!S37='CALC MODULE 1.1 &amp; 1.2'!$BA$4,'MODULE 1.1 &amp; 1.2'!T37,0)</f>
        <v>0</v>
      </c>
      <c r="CC48" s="18">
        <f>IF('MODULE 1.1 &amp; 1.2'!S37='CALC MODULE 1.1 &amp; 1.2'!$BB$4,'MODULE 1.1 &amp; 1.2'!T37,0)</f>
        <v>0</v>
      </c>
      <c r="CD48" s="19">
        <f>IF('MODULE 1.1 &amp; 1.2'!S37='CALC MODULE 1.1 &amp; 1.2'!$BC$4,'MODULE 1.1 &amp; 1.2'!T37,0)</f>
        <v>0</v>
      </c>
    </row>
    <row r="49" spans="1:82" x14ac:dyDescent="0.3">
      <c r="A49" s="21">
        <f>'BASIC DATA'!B15</f>
        <v>0</v>
      </c>
      <c r="B49" s="189">
        <f>IF('MODULE 1.1 &amp; 1.2'!C38='CALC MODULE 1.1 &amp; 1.2'!$B$36, 'MODULE 1.1 &amp; 1.2'!D38,0)</f>
        <v>0</v>
      </c>
      <c r="C49" s="146">
        <f>IF('MODULE 1.1 &amp; 1.2'!C38='CALC MODULE 1.1 &amp; 1.2'!$C$36, 'MODULE 1.1 &amp; 1.2'!D38,0)</f>
        <v>0</v>
      </c>
      <c r="D49" s="146">
        <f>IF('MODULE 1.1 &amp; 1.2'!C38='CALC MODULE 1.1 &amp; 1.2'!$D$36, 'MODULE 1.1 &amp; 1.2'!D38,0)</f>
        <v>0</v>
      </c>
      <c r="E49" s="146">
        <f>IF('MODULE 1.1 &amp; 1.2'!C38='CALC MODULE 1.1 &amp; 1.2'!$E$36, 'MODULE 1.1 &amp; 1.2'!D38,0)</f>
        <v>0</v>
      </c>
      <c r="F49" s="146">
        <f>IF('MODULE 1.1 &amp; 1.2'!C38='CALC MODULE 1.1 &amp; 1.2'!$F$36, 'MODULE 1.1 &amp; 1.2'!D38,0)</f>
        <v>0</v>
      </c>
      <c r="G49" s="146">
        <f>IF('MODULE 1.1 &amp; 1.2'!C38='CALC MODULE 1.1 &amp; 1.2'!$G$36, 'MODULE 1.1 &amp; 1.2'!D38,0)</f>
        <v>0</v>
      </c>
      <c r="H49" s="146">
        <f>IF('MODULE 1.1 &amp; 1.2'!C38='CALC MODULE 1.1 &amp; 1.2'!$H$36, 'MODULE 1.1 &amp; 1.2'!D38,0)</f>
        <v>0</v>
      </c>
      <c r="I49" s="146">
        <f>IF('MODULE 1.1 &amp; 1.2'!C38='CALC MODULE 1.1 &amp; 1.2'!$I$36, 'MODULE 1.1 &amp; 1.2'!D38,0)</f>
        <v>0</v>
      </c>
      <c r="J49" s="190">
        <f>IF('MODULE 1.1 &amp; 1.2'!C38='CALC MODULE 1.1 &amp; 1.2'!$J$36, 'MODULE 1.1 &amp; 1.2'!D38,0)</f>
        <v>0</v>
      </c>
      <c r="K49" s="33">
        <f>IF('MODULE 1.1 &amp; 1.2'!E38='CALC MODULE 1.1 &amp; 1.2'!$K$4,'MODULE 1.1 &amp; 1.2'!F38,0)</f>
        <v>0</v>
      </c>
      <c r="L49" s="21">
        <f>IF('MODULE 1.1 &amp; 1.2'!E38='CALC MODULE 1.1 &amp; 1.2'!$L$4,'MODULE 1.1 &amp; 1.2'!F38,0)</f>
        <v>0</v>
      </c>
      <c r="M49" s="21">
        <f>IF('MODULE 1.1 &amp; 1.2'!E38='CALC MODULE 1.1 &amp; 1.2'!$M$4,'MODULE 1.1 &amp; 1.2'!F38,0)</f>
        <v>0</v>
      </c>
      <c r="N49" s="21">
        <f>IF('MODULE 1.1 &amp; 1.2'!E38='CALC MODULE 1.1 &amp; 1.2'!$N$4,'MODULE 1.1 &amp; 1.2'!F38,0)</f>
        <v>0</v>
      </c>
      <c r="O49" s="21">
        <f>IF('MODULE 1.1 &amp; 1.2'!E38='CALC MODULE 1.1 &amp; 1.2'!$O$4,'MODULE 1.1 &amp; 1.2'!F38,0)</f>
        <v>0</v>
      </c>
      <c r="P49" s="21">
        <f>IF('MODULE 1.1 &amp; 1.2'!E38='CALC MODULE 1.1 &amp; 1.2'!$P$4,'MODULE 1.1 &amp; 1.2'!F38,0)</f>
        <v>0</v>
      </c>
      <c r="Q49" s="21">
        <f>IF('MODULE 1.1 &amp; 1.2'!E38='CALC MODULE 1.1 &amp; 1.2'!$Q$4,'MODULE 1.1 &amp; 1.2'!F38,0)</f>
        <v>0</v>
      </c>
      <c r="R49" s="21">
        <f>IF('MODULE 1.1 &amp; 1.2'!E38='CALC MODULE 1.1 &amp; 1.2'!$R$4,'MODULE 1.1 &amp; 1.2'!F38,0)</f>
        <v>0</v>
      </c>
      <c r="S49" s="34">
        <f>IF('MODULE 1.1 &amp; 1.2'!E38='CALC MODULE 1.1 &amp; 1.2'!$S$4,'MODULE 1.1 &amp; 1.2'!F38,0)</f>
        <v>0</v>
      </c>
      <c r="T49" s="33">
        <f>IF('MODULE 1.1 &amp; 1.2'!G38='CALC MODULE 1.1 &amp; 1.2'!$T$4,'MODULE 1.1 &amp; 1.2'!H38,0)</f>
        <v>0</v>
      </c>
      <c r="U49" s="21">
        <f>IF('MODULE 1.1 &amp; 1.2'!G38='CALC MODULE 1.1 &amp; 1.2'!$U$4,'MODULE 1.1 &amp; 1.2'!H38,0)</f>
        <v>0</v>
      </c>
      <c r="V49" s="21">
        <f>IF('MODULE 1.1 &amp; 1.2'!G38='CALC MODULE 1.1 &amp; 1.2'!$V$4,'MODULE 1.1 &amp; 1.2'!H38,0)</f>
        <v>0</v>
      </c>
      <c r="W49" s="21">
        <f>IF('MODULE 1.1 &amp; 1.2'!G38='CALC MODULE 1.1 &amp; 1.2'!$W$4,'MODULE 1.1 &amp; 1.2'!H38,0)</f>
        <v>0</v>
      </c>
      <c r="X49" s="21">
        <f>IF('MODULE 1.1 &amp; 1.2'!G38='CALC MODULE 1.1 &amp; 1.2'!$X$4,'MODULE 1.1 &amp; 1.2'!H38,0)</f>
        <v>0</v>
      </c>
      <c r="Y49" s="21">
        <f>IF('MODULE 1.1 &amp; 1.2'!G38='CALC MODULE 1.1 &amp; 1.2'!$Y$4,'MODULE 1.1 &amp; 1.2'!H38,0)</f>
        <v>0</v>
      </c>
      <c r="Z49" s="21">
        <f>IF('MODULE 1.1 &amp; 1.2'!G38='CALC MODULE 1.1 &amp; 1.2'!$Z$4,'MODULE 1.1 &amp; 1.2'!H38,0)</f>
        <v>0</v>
      </c>
      <c r="AA49" s="21">
        <f>IF('MODULE 1.1 &amp; 1.2'!G38='CALC MODULE 1.1 &amp; 1.2'!$AA$4,'MODULE 1.1 &amp; 1.2'!H38,0)</f>
        <v>0</v>
      </c>
      <c r="AB49" s="34">
        <f>IF('MODULE 1.1 &amp; 1.2'!G38='CALC MODULE 1.1 &amp; 1.2'!$AB$4,'MODULE 1.1 &amp; 1.2'!H38,0)</f>
        <v>0</v>
      </c>
      <c r="AC49" s="33">
        <f>IF('MODULE 1.1 &amp; 1.2'!I38='CALC MODULE 1.1 &amp; 1.2'!$AC$4,'MODULE 1.1 &amp; 1.2'!J38,0)</f>
        <v>0</v>
      </c>
      <c r="AD49" s="21">
        <f>IF('MODULE 1.1 &amp; 1.2'!I38='CALC MODULE 1.1 &amp; 1.2'!$AD$4,'MODULE 1.1 &amp; 1.2'!J38,0)</f>
        <v>0</v>
      </c>
      <c r="AE49" s="21">
        <f>IF('MODULE 1.1 &amp; 1.2'!I38='CALC MODULE 1.1 &amp; 1.2'!$AE$4,'MODULE 1.1 &amp; 1.2'!J38,0)</f>
        <v>0</v>
      </c>
      <c r="AF49" s="21">
        <f>IF('MODULE 1.1 &amp; 1.2'!I38='CALC MODULE 1.1 &amp; 1.2'!$AF$4,'MODULE 1.1 &amp; 1.2'!J38,0)</f>
        <v>0</v>
      </c>
      <c r="AG49" s="21">
        <f>IF('MODULE 1.1 &amp; 1.2'!I38='CALC MODULE 1.1 &amp; 1.2'!$AG$4,'MODULE 1.1 &amp; 1.2'!J38,0)</f>
        <v>0</v>
      </c>
      <c r="AH49" s="21">
        <f>IF('MODULE 1.1 &amp; 1.2'!I38='CALC MODULE 1.1 &amp; 1.2'!$AH$4,'MODULE 1.1 &amp; 1.2'!J38,0)</f>
        <v>0</v>
      </c>
      <c r="AI49" s="21">
        <f>IF('MODULE 1.1 &amp; 1.2'!I38='CALC MODULE 1.1 &amp; 1.2'!$AI$4,'MODULE 1.1 &amp; 1.2'!J38,0)</f>
        <v>0</v>
      </c>
      <c r="AJ49" s="21">
        <f>IF('MODULE 1.1 &amp; 1.2'!I38='CALC MODULE 1.1 &amp; 1.2'!$AJ$4,'MODULE 1.1 &amp; 1.2'!J38,0)</f>
        <v>0</v>
      </c>
      <c r="AK49" s="34">
        <f>IF('MODULE 1.1 &amp; 1.2'!I38='CALC MODULE 1.1 &amp; 1.2'!$AK$4,'MODULE 1.1 &amp; 1.2'!J38,0)</f>
        <v>0</v>
      </c>
      <c r="AL49" s="33">
        <f>IF('MODULE 1.1 &amp; 1.2'!K38='CALC MODULE 1.1 &amp; 1.2'!$AL$4,'MODULE 1.1 &amp; 1.2'!L38,0)</f>
        <v>0</v>
      </c>
      <c r="AM49" s="21">
        <f>IF('MODULE 1.1 &amp; 1.2'!K38='CALC MODULE 1.1 &amp; 1.2'!$AM$4,'MODULE 1.1 &amp; 1.2'!L38,0)</f>
        <v>0</v>
      </c>
      <c r="AN49" s="21">
        <f>IF('MODULE 1.1 &amp; 1.2'!K38='CALC MODULE 1.1 &amp; 1.2'!$AN$4,'MODULE 1.1 &amp; 1.2'!L38,0)</f>
        <v>0</v>
      </c>
      <c r="AO49" s="21">
        <f>IF('MODULE 1.1 &amp; 1.2'!K38='CALC MODULE 1.1 &amp; 1.2'!$AO$4,'MODULE 1.1 &amp; 1.2'!L38,0)</f>
        <v>0</v>
      </c>
      <c r="AP49" s="21">
        <f>IF('MODULE 1.1 &amp; 1.2'!K38='CALC MODULE 1.1 &amp; 1.2'!$AP$4,'MODULE 1.1 &amp; 1.2'!L38,0)</f>
        <v>0</v>
      </c>
      <c r="AQ49" s="21">
        <f>IF('MODULE 1.1 &amp; 1.2'!K38='CALC MODULE 1.1 &amp; 1.2'!$AQ$4,'MODULE 1.1 &amp; 1.2'!L38,0)</f>
        <v>0</v>
      </c>
      <c r="AR49" s="21">
        <f>IF('MODULE 1.1 &amp; 1.2'!K38='CALC MODULE 1.1 &amp; 1.2'!$AR$4,'MODULE 1.1 &amp; 1.2'!L38,0)</f>
        <v>0</v>
      </c>
      <c r="AS49" s="21">
        <f>IF('MODULE 1.1 &amp; 1.2'!K38='CALC MODULE 1.1 &amp; 1.2'!$AS$4,'MODULE 1.1 &amp; 1.2'!L38,0)</f>
        <v>0</v>
      </c>
      <c r="AT49" s="34">
        <f>IF('MODULE 1.1 &amp; 1.2'!K38='CALC MODULE 1.1 &amp; 1.2'!$AT$4,'MODULE 1.1 &amp; 1.2'!L38,0)</f>
        <v>0</v>
      </c>
      <c r="AU49" s="33">
        <f>IF('MODULE 1.1 &amp; 1.2'!M38='CALC MODULE 1.1 &amp; 1.2'!$AU$4,'MODULE 1.1 &amp; 1.2'!N38,0)</f>
        <v>0</v>
      </c>
      <c r="AV49" s="21">
        <f>IF('MODULE 1.1 &amp; 1.2'!M38='CALC MODULE 1.1 &amp; 1.2'!$AV$4,'MODULE 1.1 &amp; 1.2'!N38,0)</f>
        <v>0</v>
      </c>
      <c r="AW49" s="21">
        <f>IF('MODULE 1.1 &amp; 1.2'!M38='CALC MODULE 1.1 &amp; 1.2'!$AW$4,'MODULE 1.1 &amp; 1.2'!N38,0)</f>
        <v>0</v>
      </c>
      <c r="AX49" s="21">
        <f>IF('MODULE 1.1 &amp; 1.2'!M38='CALC MODULE 1.1 &amp; 1.2'!$AX$4,'MODULE 1.1 &amp; 1.2'!N38,0)</f>
        <v>0</v>
      </c>
      <c r="AY49" s="21">
        <f>IF('MODULE 1.1 &amp; 1.2'!M38='CALC MODULE 1.1 &amp; 1.2'!$AY$4,'MODULE 1.1 &amp; 1.2'!N38,0)</f>
        <v>0</v>
      </c>
      <c r="AZ49" s="21">
        <f>IF('MODULE 1.1 &amp; 1.2'!M38='CALC MODULE 1.1 &amp; 1.2'!$AZ$4,'MODULE 1.1 &amp; 1.2'!N38,0)</f>
        <v>0</v>
      </c>
      <c r="BA49" s="21">
        <f>IF('MODULE 1.1 &amp; 1.2'!M38='CALC MODULE 1.1 &amp; 1.2'!$BA$4,'MODULE 1.1 &amp; 1.2'!N38,0)</f>
        <v>0</v>
      </c>
      <c r="BB49" s="21">
        <f>IF('MODULE 1.1 &amp; 1.2'!M38='CALC MODULE 1.1 &amp; 1.2'!$BB$4,'MODULE 1.1 &amp; 1.2'!N38,0)</f>
        <v>0</v>
      </c>
      <c r="BC49" s="34">
        <f>IF('MODULE 1.1 &amp; 1.2'!M38='CALC MODULE 1.1 &amp; 1.2'!$BC$4,'MODULE 1.1 &amp; 1.2'!N38,0)</f>
        <v>0</v>
      </c>
      <c r="BD49" s="33">
        <f>IF('MODULE 1.1 &amp; 1.2'!O38='CALC MODULE 1.1 &amp; 1.2'!$AU$4,'MODULE 1.1 &amp; 1.2'!P38,0)</f>
        <v>0</v>
      </c>
      <c r="BE49" s="21">
        <f>IF('MODULE 1.1 &amp; 1.2'!O38='CALC MODULE 1.1 &amp; 1.2'!$AV$4,'MODULE 1.1 &amp; 1.2'!P38,0)</f>
        <v>0</v>
      </c>
      <c r="BF49" s="21">
        <f>IF('MODULE 1.1 &amp; 1.2'!O38='CALC MODULE 1.1 &amp; 1.2'!$AW$4,'MODULE 1.1 &amp; 1.2'!P38,0)</f>
        <v>0</v>
      </c>
      <c r="BG49" s="21">
        <f>IF('MODULE 1.1 &amp; 1.2'!O38='CALC MODULE 1.1 &amp; 1.2'!$AX$4,'MODULE 1.1 &amp; 1.2'!P38,0)</f>
        <v>0</v>
      </c>
      <c r="BH49" s="21">
        <f>IF('MODULE 1.1 &amp; 1.2'!O38='CALC MODULE 1.1 &amp; 1.2'!$AY$4,'MODULE 1.1 &amp; 1.2'!P38,0)</f>
        <v>0</v>
      </c>
      <c r="BI49" s="21">
        <f>IF('MODULE 1.1 &amp; 1.2'!O38='CALC MODULE 1.1 &amp; 1.2'!$AZ$4,'MODULE 1.1 &amp; 1.2'!P38,0)</f>
        <v>0</v>
      </c>
      <c r="BJ49" s="21">
        <f>IF('MODULE 1.1 &amp; 1.2'!O38='CALC MODULE 1.1 &amp; 1.2'!$BA$4,'MODULE 1.1 &amp; 1.2'!P38,0)</f>
        <v>0</v>
      </c>
      <c r="BK49" s="21">
        <f>IF('MODULE 1.1 &amp; 1.2'!O38='CALC MODULE 1.1 &amp; 1.2'!$BB$4,'MODULE 1.1 &amp; 1.2'!P38,0)</f>
        <v>0</v>
      </c>
      <c r="BL49" s="34">
        <f>IF('MODULE 1.1 &amp; 1.2'!O38='CALC MODULE 1.1 &amp; 1.2'!$BC$4,'MODULE 1.1 &amp; 1.2'!P38,0)</f>
        <v>0</v>
      </c>
      <c r="BM49" s="33">
        <f>IF('MODULE 1.1 &amp; 1.2'!Q38='CALC MODULE 1.1 &amp; 1.2'!$AU$4,'MODULE 1.1 &amp; 1.2'!R38,0)</f>
        <v>0</v>
      </c>
      <c r="BN49" s="21">
        <f>IF('MODULE 1.1 &amp; 1.2'!Q38='CALC MODULE 1.1 &amp; 1.2'!$AV$4,'MODULE 1.1 &amp; 1.2'!R38,0)</f>
        <v>0</v>
      </c>
      <c r="BO49" s="21">
        <f>IF('MODULE 1.1 &amp; 1.2'!Q38='CALC MODULE 1.1 &amp; 1.2'!$AW$4,'MODULE 1.1 &amp; 1.2'!R38,0)</f>
        <v>0</v>
      </c>
      <c r="BP49" s="21">
        <f>IF('MODULE 1.1 &amp; 1.2'!Q38='CALC MODULE 1.1 &amp; 1.2'!$AX$4,'MODULE 1.1 &amp; 1.2'!R38,0)</f>
        <v>0</v>
      </c>
      <c r="BQ49" s="21">
        <f>IF('MODULE 1.1 &amp; 1.2'!Q38='CALC MODULE 1.1 &amp; 1.2'!$AY$4,'MODULE 1.1 &amp; 1.2'!R38,0)</f>
        <v>0</v>
      </c>
      <c r="BR49" s="21">
        <f>IF('MODULE 1.1 &amp; 1.2'!Q38='CALC MODULE 1.1 &amp; 1.2'!$AZ$4,'MODULE 1.1 &amp; 1.2'!R38,0)</f>
        <v>0</v>
      </c>
      <c r="BS49" s="21">
        <f>IF('MODULE 1.1 &amp; 1.2'!Q38='CALC MODULE 1.1 &amp; 1.2'!$BA$4,'MODULE 1.1 &amp; 1.2'!R38,0)</f>
        <v>0</v>
      </c>
      <c r="BT49" s="21">
        <f>IF('MODULE 1.1 &amp; 1.2'!Q38='CALC MODULE 1.1 &amp; 1.2'!$BB$4,'MODULE 1.1 &amp; 1.2'!R38,0)</f>
        <v>0</v>
      </c>
      <c r="BU49" s="34">
        <f>IF('MODULE 1.1 &amp; 1.2'!Q38='CALC MODULE 1.1 &amp; 1.2'!$BC$4,'MODULE 1.1 &amp; 1.2'!R38,0)</f>
        <v>0</v>
      </c>
      <c r="BV49" s="33">
        <f>IF('MODULE 1.1 &amp; 1.2'!S38='CALC MODULE 1.1 &amp; 1.2'!$AU$4,'MODULE 1.1 &amp; 1.2'!T38,0)</f>
        <v>0</v>
      </c>
      <c r="BW49" s="21">
        <f>IF('MODULE 1.1 &amp; 1.2'!S38='CALC MODULE 1.1 &amp; 1.2'!$AV$4,'MODULE 1.1 &amp; 1.2'!T38,0)</f>
        <v>0</v>
      </c>
      <c r="BX49" s="21">
        <f>IF('MODULE 1.1 &amp; 1.2'!S38='CALC MODULE 1.1 &amp; 1.2'!$AW$4,'MODULE 1.1 &amp; 1.2'!T38,0)</f>
        <v>0</v>
      </c>
      <c r="BY49" s="21">
        <f>IF('MODULE 1.1 &amp; 1.2'!S38='CALC MODULE 1.1 &amp; 1.2'!$AX$4,'MODULE 1.1 &amp; 1.2'!T38,0)</f>
        <v>0</v>
      </c>
      <c r="BZ49" s="21">
        <f>IF('MODULE 1.1 &amp; 1.2'!S38='CALC MODULE 1.1 &amp; 1.2'!$AY$4,'MODULE 1.1 &amp; 1.2'!T38,0)</f>
        <v>0</v>
      </c>
      <c r="CA49" s="21">
        <f>IF('MODULE 1.1 &amp; 1.2'!S38='CALC MODULE 1.1 &amp; 1.2'!$AZ$4,'MODULE 1.1 &amp; 1.2'!T38,0)</f>
        <v>0</v>
      </c>
      <c r="CB49" s="21">
        <f>IF('MODULE 1.1 &amp; 1.2'!S38='CALC MODULE 1.1 &amp; 1.2'!$BA$4,'MODULE 1.1 &amp; 1.2'!T38,0)</f>
        <v>0</v>
      </c>
      <c r="CC49" s="21">
        <f>IF('MODULE 1.1 &amp; 1.2'!S38='CALC MODULE 1.1 &amp; 1.2'!$BB$4,'MODULE 1.1 &amp; 1.2'!T38,0)</f>
        <v>0</v>
      </c>
      <c r="CD49" s="34">
        <f>IF('MODULE 1.1 &amp; 1.2'!S38='CALC MODULE 1.1 &amp; 1.2'!$BC$4,'MODULE 1.1 &amp; 1.2'!T38,0)</f>
        <v>0</v>
      </c>
    </row>
    <row r="50" spans="1:82" x14ac:dyDescent="0.3">
      <c r="B50" s="189">
        <f>IF('MODULE 1.1 &amp; 1.2'!C39='CALC MODULE 1.1 &amp; 1.2'!$B$36, 'MODULE 1.1 &amp; 1.2'!D39,0)</f>
        <v>0</v>
      </c>
      <c r="C50" s="146">
        <f>IF('MODULE 1.1 &amp; 1.2'!C39='CALC MODULE 1.1 &amp; 1.2'!$C$36, 'MODULE 1.1 &amp; 1.2'!D39,0)</f>
        <v>0</v>
      </c>
      <c r="D50" s="146">
        <f>IF('MODULE 1.1 &amp; 1.2'!C39='CALC MODULE 1.1 &amp; 1.2'!$D$36, 'MODULE 1.1 &amp; 1.2'!D39,0)</f>
        <v>0</v>
      </c>
      <c r="E50" s="146">
        <f>IF('MODULE 1.1 &amp; 1.2'!C39='CALC MODULE 1.1 &amp; 1.2'!$E$36, 'MODULE 1.1 &amp; 1.2'!D39,0)</f>
        <v>0</v>
      </c>
      <c r="F50" s="146">
        <f>IF('MODULE 1.1 &amp; 1.2'!C39='CALC MODULE 1.1 &amp; 1.2'!$F$36, 'MODULE 1.1 &amp; 1.2'!D39,0)</f>
        <v>0</v>
      </c>
      <c r="G50" s="146">
        <f>IF('MODULE 1.1 &amp; 1.2'!C39='CALC MODULE 1.1 &amp; 1.2'!$G$36, 'MODULE 1.1 &amp; 1.2'!D39,0)</f>
        <v>0</v>
      </c>
      <c r="H50" s="146">
        <f>IF('MODULE 1.1 &amp; 1.2'!C39='CALC MODULE 1.1 &amp; 1.2'!$H$36, 'MODULE 1.1 &amp; 1.2'!D39,0)</f>
        <v>0</v>
      </c>
      <c r="I50" s="146">
        <f>IF('MODULE 1.1 &amp; 1.2'!C39='CALC MODULE 1.1 &amp; 1.2'!$I$36, 'MODULE 1.1 &amp; 1.2'!D39,0)</f>
        <v>0</v>
      </c>
      <c r="J50" s="190">
        <f>IF('MODULE 1.1 &amp; 1.2'!C39='CALC MODULE 1.1 &amp; 1.2'!$J$36, 'MODULE 1.1 &amp; 1.2'!D39,0)</f>
        <v>0</v>
      </c>
      <c r="K50" s="33">
        <f>IF('MODULE 1.1 &amp; 1.2'!E39='CALC MODULE 1.1 &amp; 1.2'!$K$4,'MODULE 1.1 &amp; 1.2'!F39,0)</f>
        <v>0</v>
      </c>
      <c r="L50" s="21">
        <f>IF('MODULE 1.1 &amp; 1.2'!E39='CALC MODULE 1.1 &amp; 1.2'!$L$4,'MODULE 1.1 &amp; 1.2'!F39,0)</f>
        <v>0</v>
      </c>
      <c r="M50" s="21">
        <f>IF('MODULE 1.1 &amp; 1.2'!E39='CALC MODULE 1.1 &amp; 1.2'!$M$4,'MODULE 1.1 &amp; 1.2'!F39,0)</f>
        <v>0</v>
      </c>
      <c r="N50" s="21">
        <f>IF('MODULE 1.1 &amp; 1.2'!E39='CALC MODULE 1.1 &amp; 1.2'!$N$4,'MODULE 1.1 &amp; 1.2'!F39,0)</f>
        <v>0</v>
      </c>
      <c r="O50" s="21">
        <f>IF('MODULE 1.1 &amp; 1.2'!E39='CALC MODULE 1.1 &amp; 1.2'!$O$4,'MODULE 1.1 &amp; 1.2'!F39,0)</f>
        <v>0</v>
      </c>
      <c r="P50" s="21">
        <f>IF('MODULE 1.1 &amp; 1.2'!E39='CALC MODULE 1.1 &amp; 1.2'!$P$4,'MODULE 1.1 &amp; 1.2'!F39,0)</f>
        <v>0</v>
      </c>
      <c r="Q50" s="21">
        <f>IF('MODULE 1.1 &amp; 1.2'!E39='CALC MODULE 1.1 &amp; 1.2'!$Q$4,'MODULE 1.1 &amp; 1.2'!F39,0)</f>
        <v>0</v>
      </c>
      <c r="R50" s="21">
        <f>IF('MODULE 1.1 &amp; 1.2'!E39='CALC MODULE 1.1 &amp; 1.2'!$R$4,'MODULE 1.1 &amp; 1.2'!F39,0)</f>
        <v>0</v>
      </c>
      <c r="S50" s="34">
        <f>IF('MODULE 1.1 &amp; 1.2'!E39='CALC MODULE 1.1 &amp; 1.2'!$S$4,'MODULE 1.1 &amp; 1.2'!F39,0)</f>
        <v>0</v>
      </c>
      <c r="T50" s="33">
        <f>IF('MODULE 1.1 &amp; 1.2'!G39='CALC MODULE 1.1 &amp; 1.2'!$T$4,'MODULE 1.1 &amp; 1.2'!H39,0)</f>
        <v>0</v>
      </c>
      <c r="U50" s="21">
        <f>IF('MODULE 1.1 &amp; 1.2'!G39='CALC MODULE 1.1 &amp; 1.2'!$U$4,'MODULE 1.1 &amp; 1.2'!H39,0)</f>
        <v>0</v>
      </c>
      <c r="V50" s="21">
        <f>IF('MODULE 1.1 &amp; 1.2'!G39='CALC MODULE 1.1 &amp; 1.2'!$V$4,'MODULE 1.1 &amp; 1.2'!H39,0)</f>
        <v>0</v>
      </c>
      <c r="W50" s="21">
        <f>IF('MODULE 1.1 &amp; 1.2'!G39='CALC MODULE 1.1 &amp; 1.2'!$W$4,'MODULE 1.1 &amp; 1.2'!H39,0)</f>
        <v>0</v>
      </c>
      <c r="X50" s="21">
        <f>IF('MODULE 1.1 &amp; 1.2'!G39='CALC MODULE 1.1 &amp; 1.2'!$X$4,'MODULE 1.1 &amp; 1.2'!H39,0)</f>
        <v>0</v>
      </c>
      <c r="Y50" s="21">
        <f>IF('MODULE 1.1 &amp; 1.2'!G39='CALC MODULE 1.1 &amp; 1.2'!$Y$4,'MODULE 1.1 &amp; 1.2'!H39,0)</f>
        <v>0</v>
      </c>
      <c r="Z50" s="21">
        <f>IF('MODULE 1.1 &amp; 1.2'!G39='CALC MODULE 1.1 &amp; 1.2'!$Z$4,'MODULE 1.1 &amp; 1.2'!H39,0)</f>
        <v>0</v>
      </c>
      <c r="AA50" s="21">
        <f>IF('MODULE 1.1 &amp; 1.2'!G39='CALC MODULE 1.1 &amp; 1.2'!$AA$4,'MODULE 1.1 &amp; 1.2'!H39,0)</f>
        <v>0</v>
      </c>
      <c r="AB50" s="34">
        <f>IF('MODULE 1.1 &amp; 1.2'!G39='CALC MODULE 1.1 &amp; 1.2'!$AB$4,'MODULE 1.1 &amp; 1.2'!H39,0)</f>
        <v>0</v>
      </c>
      <c r="AC50" s="33">
        <f>IF('MODULE 1.1 &amp; 1.2'!I39='CALC MODULE 1.1 &amp; 1.2'!$AC$4,'MODULE 1.1 &amp; 1.2'!J39,0)</f>
        <v>0</v>
      </c>
      <c r="AD50" s="21">
        <f>IF('MODULE 1.1 &amp; 1.2'!I39='CALC MODULE 1.1 &amp; 1.2'!$AD$4,'MODULE 1.1 &amp; 1.2'!J39,0)</f>
        <v>0</v>
      </c>
      <c r="AE50" s="21">
        <f>IF('MODULE 1.1 &amp; 1.2'!I39='CALC MODULE 1.1 &amp; 1.2'!$AE$4,'MODULE 1.1 &amp; 1.2'!J39,0)</f>
        <v>0</v>
      </c>
      <c r="AF50" s="21">
        <f>IF('MODULE 1.1 &amp; 1.2'!I39='CALC MODULE 1.1 &amp; 1.2'!$AF$4,'MODULE 1.1 &amp; 1.2'!J39,0)</f>
        <v>0</v>
      </c>
      <c r="AG50" s="21">
        <f>IF('MODULE 1.1 &amp; 1.2'!I39='CALC MODULE 1.1 &amp; 1.2'!$AG$4,'MODULE 1.1 &amp; 1.2'!J39,0)</f>
        <v>0</v>
      </c>
      <c r="AH50" s="21">
        <f>IF('MODULE 1.1 &amp; 1.2'!I39='CALC MODULE 1.1 &amp; 1.2'!$AH$4,'MODULE 1.1 &amp; 1.2'!J39,0)</f>
        <v>0</v>
      </c>
      <c r="AI50" s="21">
        <f>IF('MODULE 1.1 &amp; 1.2'!I39='CALC MODULE 1.1 &amp; 1.2'!$AI$4,'MODULE 1.1 &amp; 1.2'!J39,0)</f>
        <v>0</v>
      </c>
      <c r="AJ50" s="21">
        <f>IF('MODULE 1.1 &amp; 1.2'!I39='CALC MODULE 1.1 &amp; 1.2'!$AJ$4,'MODULE 1.1 &amp; 1.2'!J39,0)</f>
        <v>0</v>
      </c>
      <c r="AK50" s="34">
        <f>IF('MODULE 1.1 &amp; 1.2'!I39='CALC MODULE 1.1 &amp; 1.2'!$AK$4,'MODULE 1.1 &amp; 1.2'!J39,0)</f>
        <v>0</v>
      </c>
      <c r="AL50" s="33">
        <f>IF('MODULE 1.1 &amp; 1.2'!K39='CALC MODULE 1.1 &amp; 1.2'!$AL$4,'MODULE 1.1 &amp; 1.2'!L39,0)</f>
        <v>0</v>
      </c>
      <c r="AM50" s="21">
        <f>IF('MODULE 1.1 &amp; 1.2'!K39='CALC MODULE 1.1 &amp; 1.2'!$AM$4,'MODULE 1.1 &amp; 1.2'!L39,0)</f>
        <v>0</v>
      </c>
      <c r="AN50" s="21">
        <f>IF('MODULE 1.1 &amp; 1.2'!K39='CALC MODULE 1.1 &amp; 1.2'!$AN$4,'MODULE 1.1 &amp; 1.2'!L39,0)</f>
        <v>0</v>
      </c>
      <c r="AO50" s="21">
        <f>IF('MODULE 1.1 &amp; 1.2'!K39='CALC MODULE 1.1 &amp; 1.2'!$AO$4,'MODULE 1.1 &amp; 1.2'!L39,0)</f>
        <v>0</v>
      </c>
      <c r="AP50" s="21">
        <f>IF('MODULE 1.1 &amp; 1.2'!K39='CALC MODULE 1.1 &amp; 1.2'!$AP$4,'MODULE 1.1 &amp; 1.2'!L39,0)</f>
        <v>0</v>
      </c>
      <c r="AQ50" s="21">
        <f>IF('MODULE 1.1 &amp; 1.2'!K39='CALC MODULE 1.1 &amp; 1.2'!$AQ$4,'MODULE 1.1 &amp; 1.2'!L39,0)</f>
        <v>0</v>
      </c>
      <c r="AR50" s="21">
        <f>IF('MODULE 1.1 &amp; 1.2'!K39='CALC MODULE 1.1 &amp; 1.2'!$AR$4,'MODULE 1.1 &amp; 1.2'!L39,0)</f>
        <v>0</v>
      </c>
      <c r="AS50" s="21">
        <f>IF('MODULE 1.1 &amp; 1.2'!K39='CALC MODULE 1.1 &amp; 1.2'!$AS$4,'MODULE 1.1 &amp; 1.2'!L39,0)</f>
        <v>0</v>
      </c>
      <c r="AT50" s="34">
        <f>IF('MODULE 1.1 &amp; 1.2'!K39='CALC MODULE 1.1 &amp; 1.2'!$AT$4,'MODULE 1.1 &amp; 1.2'!L39,0)</f>
        <v>0</v>
      </c>
      <c r="AU50" s="33">
        <f>IF('MODULE 1.1 &amp; 1.2'!M39='CALC MODULE 1.1 &amp; 1.2'!$AU$4,'MODULE 1.1 &amp; 1.2'!N39,0)</f>
        <v>0</v>
      </c>
      <c r="AV50" s="21">
        <f>IF('MODULE 1.1 &amp; 1.2'!M39='CALC MODULE 1.1 &amp; 1.2'!$AV$4,'MODULE 1.1 &amp; 1.2'!N39,0)</f>
        <v>0</v>
      </c>
      <c r="AW50" s="21">
        <f>IF('MODULE 1.1 &amp; 1.2'!M39='CALC MODULE 1.1 &amp; 1.2'!$AW$4,'MODULE 1.1 &amp; 1.2'!N39,0)</f>
        <v>0</v>
      </c>
      <c r="AX50" s="21">
        <f>IF('MODULE 1.1 &amp; 1.2'!M39='CALC MODULE 1.1 &amp; 1.2'!$AX$4,'MODULE 1.1 &amp; 1.2'!N39,0)</f>
        <v>0</v>
      </c>
      <c r="AY50" s="21">
        <f>IF('MODULE 1.1 &amp; 1.2'!M39='CALC MODULE 1.1 &amp; 1.2'!$AY$4,'MODULE 1.1 &amp; 1.2'!N39,0)</f>
        <v>0</v>
      </c>
      <c r="AZ50" s="21">
        <f>IF('MODULE 1.1 &amp; 1.2'!M39='CALC MODULE 1.1 &amp; 1.2'!$AZ$4,'MODULE 1.1 &amp; 1.2'!N39,0)</f>
        <v>0</v>
      </c>
      <c r="BA50" s="21">
        <f>IF('MODULE 1.1 &amp; 1.2'!M39='CALC MODULE 1.1 &amp; 1.2'!$BA$4,'MODULE 1.1 &amp; 1.2'!N39,0)</f>
        <v>0</v>
      </c>
      <c r="BB50" s="21">
        <f>IF('MODULE 1.1 &amp; 1.2'!M39='CALC MODULE 1.1 &amp; 1.2'!$BB$4,'MODULE 1.1 &amp; 1.2'!N39,0)</f>
        <v>0</v>
      </c>
      <c r="BC50" s="34">
        <f>IF('MODULE 1.1 &amp; 1.2'!M39='CALC MODULE 1.1 &amp; 1.2'!$BC$4,'MODULE 1.1 &amp; 1.2'!N39,0)</f>
        <v>0</v>
      </c>
      <c r="BD50" s="33">
        <f>IF('MODULE 1.1 &amp; 1.2'!O39='CALC MODULE 1.1 &amp; 1.2'!$AU$4,'MODULE 1.1 &amp; 1.2'!P39,0)</f>
        <v>0</v>
      </c>
      <c r="BE50" s="21">
        <f>IF('MODULE 1.1 &amp; 1.2'!O39='CALC MODULE 1.1 &amp; 1.2'!$AV$4,'MODULE 1.1 &amp; 1.2'!P39,0)</f>
        <v>0</v>
      </c>
      <c r="BF50" s="21">
        <f>IF('MODULE 1.1 &amp; 1.2'!O39='CALC MODULE 1.1 &amp; 1.2'!$AW$4,'MODULE 1.1 &amp; 1.2'!P39,0)</f>
        <v>0</v>
      </c>
      <c r="BG50" s="21">
        <f>IF('MODULE 1.1 &amp; 1.2'!O39='CALC MODULE 1.1 &amp; 1.2'!$AX$4,'MODULE 1.1 &amp; 1.2'!P39,0)</f>
        <v>0</v>
      </c>
      <c r="BH50" s="21">
        <f>IF('MODULE 1.1 &amp; 1.2'!O39='CALC MODULE 1.1 &amp; 1.2'!$AY$4,'MODULE 1.1 &amp; 1.2'!P39,0)</f>
        <v>0</v>
      </c>
      <c r="BI50" s="21">
        <f>IF('MODULE 1.1 &amp; 1.2'!O39='CALC MODULE 1.1 &amp; 1.2'!$AZ$4,'MODULE 1.1 &amp; 1.2'!P39,0)</f>
        <v>0</v>
      </c>
      <c r="BJ50" s="21">
        <f>IF('MODULE 1.1 &amp; 1.2'!O39='CALC MODULE 1.1 &amp; 1.2'!$BA$4,'MODULE 1.1 &amp; 1.2'!P39,0)</f>
        <v>0</v>
      </c>
      <c r="BK50" s="21">
        <f>IF('MODULE 1.1 &amp; 1.2'!O39='CALC MODULE 1.1 &amp; 1.2'!$BB$4,'MODULE 1.1 &amp; 1.2'!P39,0)</f>
        <v>0</v>
      </c>
      <c r="BL50" s="34">
        <f>IF('MODULE 1.1 &amp; 1.2'!O39='CALC MODULE 1.1 &amp; 1.2'!$BC$4,'MODULE 1.1 &amp; 1.2'!P39,0)</f>
        <v>0</v>
      </c>
      <c r="BM50" s="33">
        <f>IF('MODULE 1.1 &amp; 1.2'!Q39='CALC MODULE 1.1 &amp; 1.2'!$AU$4,'MODULE 1.1 &amp; 1.2'!R39,0)</f>
        <v>0</v>
      </c>
      <c r="BN50" s="21">
        <f>IF('MODULE 1.1 &amp; 1.2'!Q39='CALC MODULE 1.1 &amp; 1.2'!$AV$4,'MODULE 1.1 &amp; 1.2'!R39,0)</f>
        <v>0</v>
      </c>
      <c r="BO50" s="21">
        <f>IF('MODULE 1.1 &amp; 1.2'!Q39='CALC MODULE 1.1 &amp; 1.2'!$AW$4,'MODULE 1.1 &amp; 1.2'!R39,0)</f>
        <v>0</v>
      </c>
      <c r="BP50" s="21">
        <f>IF('MODULE 1.1 &amp; 1.2'!Q39='CALC MODULE 1.1 &amp; 1.2'!$AX$4,'MODULE 1.1 &amp; 1.2'!R39,0)</f>
        <v>0</v>
      </c>
      <c r="BQ50" s="21">
        <f>IF('MODULE 1.1 &amp; 1.2'!Q39='CALC MODULE 1.1 &amp; 1.2'!$AY$4,'MODULE 1.1 &amp; 1.2'!R39,0)</f>
        <v>0</v>
      </c>
      <c r="BR50" s="21">
        <f>IF('MODULE 1.1 &amp; 1.2'!Q39='CALC MODULE 1.1 &amp; 1.2'!$AZ$4,'MODULE 1.1 &amp; 1.2'!R39,0)</f>
        <v>0</v>
      </c>
      <c r="BS50" s="21">
        <f>IF('MODULE 1.1 &amp; 1.2'!Q39='CALC MODULE 1.1 &amp; 1.2'!$BA$4,'MODULE 1.1 &amp; 1.2'!R39,0)</f>
        <v>0</v>
      </c>
      <c r="BT50" s="21">
        <f>IF('MODULE 1.1 &amp; 1.2'!Q39='CALC MODULE 1.1 &amp; 1.2'!$BB$4,'MODULE 1.1 &amp; 1.2'!R39,0)</f>
        <v>0</v>
      </c>
      <c r="BU50" s="34">
        <f>IF('MODULE 1.1 &amp; 1.2'!Q39='CALC MODULE 1.1 &amp; 1.2'!$BC$4,'MODULE 1.1 &amp; 1.2'!R39,0)</f>
        <v>0</v>
      </c>
      <c r="BV50" s="33">
        <f>IF('MODULE 1.1 &amp; 1.2'!S39='CALC MODULE 1.1 &amp; 1.2'!$AU$4,'MODULE 1.1 &amp; 1.2'!T39,0)</f>
        <v>0</v>
      </c>
      <c r="BW50" s="21">
        <f>IF('MODULE 1.1 &amp; 1.2'!S39='CALC MODULE 1.1 &amp; 1.2'!$AV$4,'MODULE 1.1 &amp; 1.2'!T39,0)</f>
        <v>0</v>
      </c>
      <c r="BX50" s="21">
        <f>IF('MODULE 1.1 &amp; 1.2'!S39='CALC MODULE 1.1 &amp; 1.2'!$AW$4,'MODULE 1.1 &amp; 1.2'!T39,0)</f>
        <v>0</v>
      </c>
      <c r="BY50" s="21">
        <f>IF('MODULE 1.1 &amp; 1.2'!S39='CALC MODULE 1.1 &amp; 1.2'!$AX$4,'MODULE 1.1 &amp; 1.2'!T39,0)</f>
        <v>0</v>
      </c>
      <c r="BZ50" s="21">
        <f>IF('MODULE 1.1 &amp; 1.2'!S39='CALC MODULE 1.1 &amp; 1.2'!$AY$4,'MODULE 1.1 &amp; 1.2'!T39,0)</f>
        <v>0</v>
      </c>
      <c r="CA50" s="21">
        <f>IF('MODULE 1.1 &amp; 1.2'!S39='CALC MODULE 1.1 &amp; 1.2'!$AZ$4,'MODULE 1.1 &amp; 1.2'!T39,0)</f>
        <v>0</v>
      </c>
      <c r="CB50" s="21">
        <f>IF('MODULE 1.1 &amp; 1.2'!S39='CALC MODULE 1.1 &amp; 1.2'!$BA$4,'MODULE 1.1 &amp; 1.2'!T39,0)</f>
        <v>0</v>
      </c>
      <c r="CC50" s="21">
        <f>IF('MODULE 1.1 &amp; 1.2'!S39='CALC MODULE 1.1 &amp; 1.2'!$BB$4,'MODULE 1.1 &amp; 1.2'!T39,0)</f>
        <v>0</v>
      </c>
      <c r="CD50" s="34">
        <f>IF('MODULE 1.1 &amp; 1.2'!S39='CALC MODULE 1.1 &amp; 1.2'!$BC$4,'MODULE 1.1 &amp; 1.2'!T39,0)</f>
        <v>0</v>
      </c>
    </row>
    <row r="51" spans="1:82" x14ac:dyDescent="0.3">
      <c r="B51" s="189">
        <f>IF('MODULE 1.1 &amp; 1.2'!C40='CALC MODULE 1.1 &amp; 1.2'!$B$36, 'MODULE 1.1 &amp; 1.2'!D40,0)</f>
        <v>0</v>
      </c>
      <c r="C51" s="146">
        <f>IF('MODULE 1.1 &amp; 1.2'!C40='CALC MODULE 1.1 &amp; 1.2'!$C$36, 'MODULE 1.1 &amp; 1.2'!D40,0)</f>
        <v>0</v>
      </c>
      <c r="D51" s="146">
        <f>IF('MODULE 1.1 &amp; 1.2'!C40='CALC MODULE 1.1 &amp; 1.2'!$D$36, 'MODULE 1.1 &amp; 1.2'!D40,0)</f>
        <v>0</v>
      </c>
      <c r="E51" s="146">
        <f>IF('MODULE 1.1 &amp; 1.2'!C40='CALC MODULE 1.1 &amp; 1.2'!$E$36, 'MODULE 1.1 &amp; 1.2'!D40,0)</f>
        <v>0</v>
      </c>
      <c r="F51" s="146">
        <f>IF('MODULE 1.1 &amp; 1.2'!C40='CALC MODULE 1.1 &amp; 1.2'!$F$36, 'MODULE 1.1 &amp; 1.2'!D40,0)</f>
        <v>0</v>
      </c>
      <c r="G51" s="146">
        <f>IF('MODULE 1.1 &amp; 1.2'!C40='CALC MODULE 1.1 &amp; 1.2'!$G$36, 'MODULE 1.1 &amp; 1.2'!D40,0)</f>
        <v>0</v>
      </c>
      <c r="H51" s="146">
        <f>IF('MODULE 1.1 &amp; 1.2'!C40='CALC MODULE 1.1 &amp; 1.2'!$H$36, 'MODULE 1.1 &amp; 1.2'!D40,0)</f>
        <v>0</v>
      </c>
      <c r="I51" s="146">
        <f>IF('MODULE 1.1 &amp; 1.2'!C40='CALC MODULE 1.1 &amp; 1.2'!$I$36, 'MODULE 1.1 &amp; 1.2'!D40,0)</f>
        <v>0</v>
      </c>
      <c r="J51" s="190">
        <f>IF('MODULE 1.1 &amp; 1.2'!C40='CALC MODULE 1.1 &amp; 1.2'!$J$36, 'MODULE 1.1 &amp; 1.2'!D40,0)</f>
        <v>0</v>
      </c>
      <c r="K51" s="33">
        <f>IF('MODULE 1.1 &amp; 1.2'!E40='CALC MODULE 1.1 &amp; 1.2'!$K$4,'MODULE 1.1 &amp; 1.2'!F40,0)</f>
        <v>0</v>
      </c>
      <c r="L51" s="21">
        <f>IF('MODULE 1.1 &amp; 1.2'!E40='CALC MODULE 1.1 &amp; 1.2'!$L$4,'MODULE 1.1 &amp; 1.2'!F40,0)</f>
        <v>0</v>
      </c>
      <c r="M51" s="21">
        <f>IF('MODULE 1.1 &amp; 1.2'!E40='CALC MODULE 1.1 &amp; 1.2'!$M$4,'MODULE 1.1 &amp; 1.2'!F40,0)</f>
        <v>0</v>
      </c>
      <c r="N51" s="21">
        <f>IF('MODULE 1.1 &amp; 1.2'!E40='CALC MODULE 1.1 &amp; 1.2'!$N$4,'MODULE 1.1 &amp; 1.2'!F40,0)</f>
        <v>0</v>
      </c>
      <c r="O51" s="21">
        <f>IF('MODULE 1.1 &amp; 1.2'!E40='CALC MODULE 1.1 &amp; 1.2'!$O$4,'MODULE 1.1 &amp; 1.2'!F40,0)</f>
        <v>0</v>
      </c>
      <c r="P51" s="21">
        <f>IF('MODULE 1.1 &amp; 1.2'!E40='CALC MODULE 1.1 &amp; 1.2'!$P$4,'MODULE 1.1 &amp; 1.2'!F40,0)</f>
        <v>0</v>
      </c>
      <c r="Q51" s="21">
        <f>IF('MODULE 1.1 &amp; 1.2'!E40='CALC MODULE 1.1 &amp; 1.2'!$Q$4,'MODULE 1.1 &amp; 1.2'!F40,0)</f>
        <v>0</v>
      </c>
      <c r="R51" s="21">
        <f>IF('MODULE 1.1 &amp; 1.2'!E40='CALC MODULE 1.1 &amp; 1.2'!$R$4,'MODULE 1.1 &amp; 1.2'!F40,0)</f>
        <v>0</v>
      </c>
      <c r="S51" s="34">
        <f>IF('MODULE 1.1 &amp; 1.2'!E40='CALC MODULE 1.1 &amp; 1.2'!$S$4,'MODULE 1.1 &amp; 1.2'!F40,0)</f>
        <v>0</v>
      </c>
      <c r="T51" s="33">
        <f>IF('MODULE 1.1 &amp; 1.2'!G40='CALC MODULE 1.1 &amp; 1.2'!$T$4,'MODULE 1.1 &amp; 1.2'!H40,0)</f>
        <v>0</v>
      </c>
      <c r="U51" s="21">
        <f>IF('MODULE 1.1 &amp; 1.2'!G40='CALC MODULE 1.1 &amp; 1.2'!$U$4,'MODULE 1.1 &amp; 1.2'!H40,0)</f>
        <v>0</v>
      </c>
      <c r="V51" s="21">
        <f>IF('MODULE 1.1 &amp; 1.2'!G40='CALC MODULE 1.1 &amp; 1.2'!$V$4,'MODULE 1.1 &amp; 1.2'!H40,0)</f>
        <v>0</v>
      </c>
      <c r="W51" s="21">
        <f>IF('MODULE 1.1 &amp; 1.2'!G40='CALC MODULE 1.1 &amp; 1.2'!$W$4,'MODULE 1.1 &amp; 1.2'!H40,0)</f>
        <v>0</v>
      </c>
      <c r="X51" s="21">
        <f>IF('MODULE 1.1 &amp; 1.2'!G40='CALC MODULE 1.1 &amp; 1.2'!$X$4,'MODULE 1.1 &amp; 1.2'!H40,0)</f>
        <v>0</v>
      </c>
      <c r="Y51" s="21">
        <f>IF('MODULE 1.1 &amp; 1.2'!G40='CALC MODULE 1.1 &amp; 1.2'!$Y$4,'MODULE 1.1 &amp; 1.2'!H40,0)</f>
        <v>0</v>
      </c>
      <c r="Z51" s="21">
        <f>IF('MODULE 1.1 &amp; 1.2'!G40='CALC MODULE 1.1 &amp; 1.2'!$Z$4,'MODULE 1.1 &amp; 1.2'!H40,0)</f>
        <v>0</v>
      </c>
      <c r="AA51" s="21">
        <f>IF('MODULE 1.1 &amp; 1.2'!G40='CALC MODULE 1.1 &amp; 1.2'!$AA$4,'MODULE 1.1 &amp; 1.2'!H40,0)</f>
        <v>0</v>
      </c>
      <c r="AB51" s="34">
        <f>IF('MODULE 1.1 &amp; 1.2'!G40='CALC MODULE 1.1 &amp; 1.2'!$AB$4,'MODULE 1.1 &amp; 1.2'!H40,0)</f>
        <v>0</v>
      </c>
      <c r="AC51" s="33">
        <f>IF('MODULE 1.1 &amp; 1.2'!I40='CALC MODULE 1.1 &amp; 1.2'!$AC$4,'MODULE 1.1 &amp; 1.2'!J40,0)</f>
        <v>0</v>
      </c>
      <c r="AD51" s="21">
        <f>IF('MODULE 1.1 &amp; 1.2'!I40='CALC MODULE 1.1 &amp; 1.2'!$AD$4,'MODULE 1.1 &amp; 1.2'!J40,0)</f>
        <v>0</v>
      </c>
      <c r="AE51" s="21">
        <f>IF('MODULE 1.1 &amp; 1.2'!I40='CALC MODULE 1.1 &amp; 1.2'!$AE$4,'MODULE 1.1 &amp; 1.2'!J40,0)</f>
        <v>0</v>
      </c>
      <c r="AF51" s="21">
        <f>IF('MODULE 1.1 &amp; 1.2'!I40='CALC MODULE 1.1 &amp; 1.2'!$AF$4,'MODULE 1.1 &amp; 1.2'!J40,0)</f>
        <v>0</v>
      </c>
      <c r="AG51" s="21">
        <f>IF('MODULE 1.1 &amp; 1.2'!I40='CALC MODULE 1.1 &amp; 1.2'!$AG$4,'MODULE 1.1 &amp; 1.2'!J40,0)</f>
        <v>0</v>
      </c>
      <c r="AH51" s="21">
        <f>IF('MODULE 1.1 &amp; 1.2'!I40='CALC MODULE 1.1 &amp; 1.2'!$AH$4,'MODULE 1.1 &amp; 1.2'!J40,0)</f>
        <v>0</v>
      </c>
      <c r="AI51" s="21">
        <f>IF('MODULE 1.1 &amp; 1.2'!I40='CALC MODULE 1.1 &amp; 1.2'!$AI$4,'MODULE 1.1 &amp; 1.2'!J40,0)</f>
        <v>0</v>
      </c>
      <c r="AJ51" s="21">
        <f>IF('MODULE 1.1 &amp; 1.2'!I40='CALC MODULE 1.1 &amp; 1.2'!$AJ$4,'MODULE 1.1 &amp; 1.2'!J40,0)</f>
        <v>0</v>
      </c>
      <c r="AK51" s="34">
        <f>IF('MODULE 1.1 &amp; 1.2'!I40='CALC MODULE 1.1 &amp; 1.2'!$AK$4,'MODULE 1.1 &amp; 1.2'!J40,0)</f>
        <v>0</v>
      </c>
      <c r="AL51" s="33">
        <f>IF('MODULE 1.1 &amp; 1.2'!K40='CALC MODULE 1.1 &amp; 1.2'!$AL$4,'MODULE 1.1 &amp; 1.2'!L40,0)</f>
        <v>0</v>
      </c>
      <c r="AM51" s="21">
        <f>IF('MODULE 1.1 &amp; 1.2'!K40='CALC MODULE 1.1 &amp; 1.2'!$AM$4,'MODULE 1.1 &amp; 1.2'!L40,0)</f>
        <v>0</v>
      </c>
      <c r="AN51" s="21">
        <f>IF('MODULE 1.1 &amp; 1.2'!K40='CALC MODULE 1.1 &amp; 1.2'!$AN$4,'MODULE 1.1 &amp; 1.2'!L40,0)</f>
        <v>0</v>
      </c>
      <c r="AO51" s="21">
        <f>IF('MODULE 1.1 &amp; 1.2'!K40='CALC MODULE 1.1 &amp; 1.2'!$AO$4,'MODULE 1.1 &amp; 1.2'!L40,0)</f>
        <v>0</v>
      </c>
      <c r="AP51" s="21">
        <f>IF('MODULE 1.1 &amp; 1.2'!K40='CALC MODULE 1.1 &amp; 1.2'!$AP$4,'MODULE 1.1 &amp; 1.2'!L40,0)</f>
        <v>0</v>
      </c>
      <c r="AQ51" s="21">
        <f>IF('MODULE 1.1 &amp; 1.2'!K40='CALC MODULE 1.1 &amp; 1.2'!$AQ$4,'MODULE 1.1 &amp; 1.2'!L40,0)</f>
        <v>0</v>
      </c>
      <c r="AR51" s="21">
        <f>IF('MODULE 1.1 &amp; 1.2'!K40='CALC MODULE 1.1 &amp; 1.2'!$AR$4,'MODULE 1.1 &amp; 1.2'!L40,0)</f>
        <v>0</v>
      </c>
      <c r="AS51" s="21">
        <f>IF('MODULE 1.1 &amp; 1.2'!K40='CALC MODULE 1.1 &amp; 1.2'!$AS$4,'MODULE 1.1 &amp; 1.2'!L40,0)</f>
        <v>0</v>
      </c>
      <c r="AT51" s="34">
        <f>IF('MODULE 1.1 &amp; 1.2'!K40='CALC MODULE 1.1 &amp; 1.2'!$AT$4,'MODULE 1.1 &amp; 1.2'!L40,0)</f>
        <v>0</v>
      </c>
      <c r="AU51" s="33">
        <f>IF('MODULE 1.1 &amp; 1.2'!M40='CALC MODULE 1.1 &amp; 1.2'!$AU$4,'MODULE 1.1 &amp; 1.2'!N40,0)</f>
        <v>0</v>
      </c>
      <c r="AV51" s="21">
        <f>IF('MODULE 1.1 &amp; 1.2'!M40='CALC MODULE 1.1 &amp; 1.2'!$AV$4,'MODULE 1.1 &amp; 1.2'!N40,0)</f>
        <v>0</v>
      </c>
      <c r="AW51" s="21">
        <f>IF('MODULE 1.1 &amp; 1.2'!M40='CALC MODULE 1.1 &amp; 1.2'!$AW$4,'MODULE 1.1 &amp; 1.2'!N40,0)</f>
        <v>0</v>
      </c>
      <c r="AX51" s="21">
        <f>IF('MODULE 1.1 &amp; 1.2'!M40='CALC MODULE 1.1 &amp; 1.2'!$AX$4,'MODULE 1.1 &amp; 1.2'!N40,0)</f>
        <v>0</v>
      </c>
      <c r="AY51" s="21">
        <f>IF('MODULE 1.1 &amp; 1.2'!M40='CALC MODULE 1.1 &amp; 1.2'!$AY$4,'MODULE 1.1 &amp; 1.2'!N40,0)</f>
        <v>0</v>
      </c>
      <c r="AZ51" s="21">
        <f>IF('MODULE 1.1 &amp; 1.2'!M40='CALC MODULE 1.1 &amp; 1.2'!$AZ$4,'MODULE 1.1 &amp; 1.2'!N40,0)</f>
        <v>0</v>
      </c>
      <c r="BA51" s="21">
        <f>IF('MODULE 1.1 &amp; 1.2'!M40='CALC MODULE 1.1 &amp; 1.2'!$BA$4,'MODULE 1.1 &amp; 1.2'!N40,0)</f>
        <v>0</v>
      </c>
      <c r="BB51" s="21">
        <f>IF('MODULE 1.1 &amp; 1.2'!M40='CALC MODULE 1.1 &amp; 1.2'!$BB$4,'MODULE 1.1 &amp; 1.2'!N40,0)</f>
        <v>0</v>
      </c>
      <c r="BC51" s="34">
        <f>IF('MODULE 1.1 &amp; 1.2'!M40='CALC MODULE 1.1 &amp; 1.2'!$BC$4,'MODULE 1.1 &amp; 1.2'!N40,0)</f>
        <v>0</v>
      </c>
      <c r="BD51" s="33">
        <f>IF('MODULE 1.1 &amp; 1.2'!O40='CALC MODULE 1.1 &amp; 1.2'!$AU$4,'MODULE 1.1 &amp; 1.2'!P40,0)</f>
        <v>0</v>
      </c>
      <c r="BE51" s="21">
        <f>IF('MODULE 1.1 &amp; 1.2'!O40='CALC MODULE 1.1 &amp; 1.2'!$AV$4,'MODULE 1.1 &amp; 1.2'!P40,0)</f>
        <v>0</v>
      </c>
      <c r="BF51" s="21">
        <f>IF('MODULE 1.1 &amp; 1.2'!O40='CALC MODULE 1.1 &amp; 1.2'!$AW$4,'MODULE 1.1 &amp; 1.2'!P40,0)</f>
        <v>0</v>
      </c>
      <c r="BG51" s="21">
        <f>IF('MODULE 1.1 &amp; 1.2'!O40='CALC MODULE 1.1 &amp; 1.2'!$AX$4,'MODULE 1.1 &amp; 1.2'!P40,0)</f>
        <v>0</v>
      </c>
      <c r="BH51" s="21">
        <f>IF('MODULE 1.1 &amp; 1.2'!O40='CALC MODULE 1.1 &amp; 1.2'!$AY$4,'MODULE 1.1 &amp; 1.2'!P40,0)</f>
        <v>0</v>
      </c>
      <c r="BI51" s="21">
        <f>IF('MODULE 1.1 &amp; 1.2'!O40='CALC MODULE 1.1 &amp; 1.2'!$AZ$4,'MODULE 1.1 &amp; 1.2'!P40,0)</f>
        <v>0</v>
      </c>
      <c r="BJ51" s="21">
        <f>IF('MODULE 1.1 &amp; 1.2'!O40='CALC MODULE 1.1 &amp; 1.2'!$BA$4,'MODULE 1.1 &amp; 1.2'!P40,0)</f>
        <v>0</v>
      </c>
      <c r="BK51" s="21">
        <f>IF('MODULE 1.1 &amp; 1.2'!O40='CALC MODULE 1.1 &amp; 1.2'!$BB$4,'MODULE 1.1 &amp; 1.2'!P40,0)</f>
        <v>0</v>
      </c>
      <c r="BL51" s="34">
        <f>IF('MODULE 1.1 &amp; 1.2'!O40='CALC MODULE 1.1 &amp; 1.2'!$BC$4,'MODULE 1.1 &amp; 1.2'!P40,0)</f>
        <v>0</v>
      </c>
      <c r="BM51" s="33">
        <f>IF('MODULE 1.1 &amp; 1.2'!Q40='CALC MODULE 1.1 &amp; 1.2'!$AU$4,'MODULE 1.1 &amp; 1.2'!R40,0)</f>
        <v>0</v>
      </c>
      <c r="BN51" s="21">
        <f>IF('MODULE 1.1 &amp; 1.2'!Q40='CALC MODULE 1.1 &amp; 1.2'!$AV$4,'MODULE 1.1 &amp; 1.2'!R40,0)</f>
        <v>0</v>
      </c>
      <c r="BO51" s="21">
        <f>IF('MODULE 1.1 &amp; 1.2'!Q40='CALC MODULE 1.1 &amp; 1.2'!$AW$4,'MODULE 1.1 &amp; 1.2'!R40,0)</f>
        <v>0</v>
      </c>
      <c r="BP51" s="21">
        <f>IF('MODULE 1.1 &amp; 1.2'!Q40='CALC MODULE 1.1 &amp; 1.2'!$AX$4,'MODULE 1.1 &amp; 1.2'!R40,0)</f>
        <v>0</v>
      </c>
      <c r="BQ51" s="21">
        <f>IF('MODULE 1.1 &amp; 1.2'!Q40='CALC MODULE 1.1 &amp; 1.2'!$AY$4,'MODULE 1.1 &amp; 1.2'!R40,0)</f>
        <v>0</v>
      </c>
      <c r="BR51" s="21">
        <f>IF('MODULE 1.1 &amp; 1.2'!Q40='CALC MODULE 1.1 &amp; 1.2'!$AZ$4,'MODULE 1.1 &amp; 1.2'!R40,0)</f>
        <v>0</v>
      </c>
      <c r="BS51" s="21">
        <f>IF('MODULE 1.1 &amp; 1.2'!Q40='CALC MODULE 1.1 &amp; 1.2'!$BA$4,'MODULE 1.1 &amp; 1.2'!R40,0)</f>
        <v>0</v>
      </c>
      <c r="BT51" s="21">
        <f>IF('MODULE 1.1 &amp; 1.2'!Q40='CALC MODULE 1.1 &amp; 1.2'!$BB$4,'MODULE 1.1 &amp; 1.2'!R40,0)</f>
        <v>0</v>
      </c>
      <c r="BU51" s="34">
        <f>IF('MODULE 1.1 &amp; 1.2'!Q40='CALC MODULE 1.1 &amp; 1.2'!$BC$4,'MODULE 1.1 &amp; 1.2'!R40,0)</f>
        <v>0</v>
      </c>
      <c r="BV51" s="33">
        <f>IF('MODULE 1.1 &amp; 1.2'!S40='CALC MODULE 1.1 &amp; 1.2'!$AU$4,'MODULE 1.1 &amp; 1.2'!T40,0)</f>
        <v>0</v>
      </c>
      <c r="BW51" s="21">
        <f>IF('MODULE 1.1 &amp; 1.2'!S40='CALC MODULE 1.1 &amp; 1.2'!$AV$4,'MODULE 1.1 &amp; 1.2'!T40,0)</f>
        <v>0</v>
      </c>
      <c r="BX51" s="21">
        <f>IF('MODULE 1.1 &amp; 1.2'!S40='CALC MODULE 1.1 &amp; 1.2'!$AW$4,'MODULE 1.1 &amp; 1.2'!T40,0)</f>
        <v>0</v>
      </c>
      <c r="BY51" s="21">
        <f>IF('MODULE 1.1 &amp; 1.2'!S40='CALC MODULE 1.1 &amp; 1.2'!$AX$4,'MODULE 1.1 &amp; 1.2'!T40,0)</f>
        <v>0</v>
      </c>
      <c r="BZ51" s="21">
        <f>IF('MODULE 1.1 &amp; 1.2'!S40='CALC MODULE 1.1 &amp; 1.2'!$AY$4,'MODULE 1.1 &amp; 1.2'!T40,0)</f>
        <v>0</v>
      </c>
      <c r="CA51" s="21">
        <f>IF('MODULE 1.1 &amp; 1.2'!S40='CALC MODULE 1.1 &amp; 1.2'!$AZ$4,'MODULE 1.1 &amp; 1.2'!T40,0)</f>
        <v>0</v>
      </c>
      <c r="CB51" s="21">
        <f>IF('MODULE 1.1 &amp; 1.2'!S40='CALC MODULE 1.1 &amp; 1.2'!$BA$4,'MODULE 1.1 &amp; 1.2'!T40,0)</f>
        <v>0</v>
      </c>
      <c r="CC51" s="21">
        <f>IF('MODULE 1.1 &amp; 1.2'!S40='CALC MODULE 1.1 &amp; 1.2'!$BB$4,'MODULE 1.1 &amp; 1.2'!T40,0)</f>
        <v>0</v>
      </c>
      <c r="CD51" s="34">
        <f>IF('MODULE 1.1 &amp; 1.2'!S40='CALC MODULE 1.1 &amp; 1.2'!$BC$4,'MODULE 1.1 &amp; 1.2'!T40,0)</f>
        <v>0</v>
      </c>
    </row>
    <row r="52" spans="1:82" x14ac:dyDescent="0.3">
      <c r="B52" s="189">
        <f>IF('MODULE 1.1 &amp; 1.2'!C41='CALC MODULE 1.1 &amp; 1.2'!$B$36, 'MODULE 1.1 &amp; 1.2'!D41,0)</f>
        <v>0</v>
      </c>
      <c r="C52" s="146">
        <f>IF('MODULE 1.1 &amp; 1.2'!C41='CALC MODULE 1.1 &amp; 1.2'!$C$36, 'MODULE 1.1 &amp; 1.2'!D41,0)</f>
        <v>0</v>
      </c>
      <c r="D52" s="146">
        <f>IF('MODULE 1.1 &amp; 1.2'!C41='CALC MODULE 1.1 &amp; 1.2'!$D$36, 'MODULE 1.1 &amp; 1.2'!D41,0)</f>
        <v>0</v>
      </c>
      <c r="E52" s="146">
        <f>IF('MODULE 1.1 &amp; 1.2'!C41='CALC MODULE 1.1 &amp; 1.2'!$E$36, 'MODULE 1.1 &amp; 1.2'!D41,0)</f>
        <v>0</v>
      </c>
      <c r="F52" s="146">
        <f>IF('MODULE 1.1 &amp; 1.2'!C41='CALC MODULE 1.1 &amp; 1.2'!$F$36, 'MODULE 1.1 &amp; 1.2'!D41,0)</f>
        <v>0</v>
      </c>
      <c r="G52" s="146">
        <f>IF('MODULE 1.1 &amp; 1.2'!C41='CALC MODULE 1.1 &amp; 1.2'!$G$36, 'MODULE 1.1 &amp; 1.2'!D41,0)</f>
        <v>0</v>
      </c>
      <c r="H52" s="146">
        <f>IF('MODULE 1.1 &amp; 1.2'!C41='CALC MODULE 1.1 &amp; 1.2'!$H$36, 'MODULE 1.1 &amp; 1.2'!D41,0)</f>
        <v>0</v>
      </c>
      <c r="I52" s="146">
        <f>IF('MODULE 1.1 &amp; 1.2'!C41='CALC MODULE 1.1 &amp; 1.2'!$I$36, 'MODULE 1.1 &amp; 1.2'!D41,0)</f>
        <v>0</v>
      </c>
      <c r="J52" s="190">
        <f>IF('MODULE 1.1 &amp; 1.2'!C41='CALC MODULE 1.1 &amp; 1.2'!$J$36, 'MODULE 1.1 &amp; 1.2'!D41,0)</f>
        <v>0</v>
      </c>
      <c r="K52" s="33">
        <f>IF('MODULE 1.1 &amp; 1.2'!E41='CALC MODULE 1.1 &amp; 1.2'!$K$4,'MODULE 1.1 &amp; 1.2'!F41,0)</f>
        <v>0</v>
      </c>
      <c r="L52" s="21">
        <f>IF('MODULE 1.1 &amp; 1.2'!E41='CALC MODULE 1.1 &amp; 1.2'!$L$4,'MODULE 1.1 &amp; 1.2'!F41,0)</f>
        <v>0</v>
      </c>
      <c r="M52" s="21">
        <f>IF('MODULE 1.1 &amp; 1.2'!E41='CALC MODULE 1.1 &amp; 1.2'!$M$4,'MODULE 1.1 &amp; 1.2'!F41,0)</f>
        <v>0</v>
      </c>
      <c r="N52" s="21">
        <f>IF('MODULE 1.1 &amp; 1.2'!E41='CALC MODULE 1.1 &amp; 1.2'!$N$4,'MODULE 1.1 &amp; 1.2'!F41,0)</f>
        <v>0</v>
      </c>
      <c r="O52" s="21">
        <f>IF('MODULE 1.1 &amp; 1.2'!E41='CALC MODULE 1.1 &amp; 1.2'!$O$4,'MODULE 1.1 &amp; 1.2'!F41,0)</f>
        <v>0</v>
      </c>
      <c r="P52" s="21">
        <f>IF('MODULE 1.1 &amp; 1.2'!E41='CALC MODULE 1.1 &amp; 1.2'!$P$4,'MODULE 1.1 &amp; 1.2'!F41,0)</f>
        <v>0</v>
      </c>
      <c r="Q52" s="21">
        <f>IF('MODULE 1.1 &amp; 1.2'!E41='CALC MODULE 1.1 &amp; 1.2'!$Q$4,'MODULE 1.1 &amp; 1.2'!F41,0)</f>
        <v>0</v>
      </c>
      <c r="R52" s="21">
        <f>IF('MODULE 1.1 &amp; 1.2'!E41='CALC MODULE 1.1 &amp; 1.2'!$R$4,'MODULE 1.1 &amp; 1.2'!F41,0)</f>
        <v>0</v>
      </c>
      <c r="S52" s="34">
        <f>IF('MODULE 1.1 &amp; 1.2'!E41='CALC MODULE 1.1 &amp; 1.2'!$S$4,'MODULE 1.1 &amp; 1.2'!F41,0)</f>
        <v>0</v>
      </c>
      <c r="T52" s="33">
        <f>IF('MODULE 1.1 &amp; 1.2'!G41='CALC MODULE 1.1 &amp; 1.2'!$T$4,'MODULE 1.1 &amp; 1.2'!H41,0)</f>
        <v>0</v>
      </c>
      <c r="U52" s="21">
        <f>IF('MODULE 1.1 &amp; 1.2'!G41='CALC MODULE 1.1 &amp; 1.2'!$U$4,'MODULE 1.1 &amp; 1.2'!H41,0)</f>
        <v>0</v>
      </c>
      <c r="V52" s="21">
        <f>IF('MODULE 1.1 &amp; 1.2'!G41='CALC MODULE 1.1 &amp; 1.2'!$V$4,'MODULE 1.1 &amp; 1.2'!H41,0)</f>
        <v>0</v>
      </c>
      <c r="W52" s="21">
        <f>IF('MODULE 1.1 &amp; 1.2'!G41='CALC MODULE 1.1 &amp; 1.2'!$W$4,'MODULE 1.1 &amp; 1.2'!H41,0)</f>
        <v>0</v>
      </c>
      <c r="X52" s="21">
        <f>IF('MODULE 1.1 &amp; 1.2'!G41='CALC MODULE 1.1 &amp; 1.2'!$X$4,'MODULE 1.1 &amp; 1.2'!H41,0)</f>
        <v>0</v>
      </c>
      <c r="Y52" s="21">
        <f>IF('MODULE 1.1 &amp; 1.2'!G41='CALC MODULE 1.1 &amp; 1.2'!$Y$4,'MODULE 1.1 &amp; 1.2'!H41,0)</f>
        <v>0</v>
      </c>
      <c r="Z52" s="21">
        <f>IF('MODULE 1.1 &amp; 1.2'!G41='CALC MODULE 1.1 &amp; 1.2'!$Z$4,'MODULE 1.1 &amp; 1.2'!H41,0)</f>
        <v>0</v>
      </c>
      <c r="AA52" s="21">
        <f>IF('MODULE 1.1 &amp; 1.2'!G41='CALC MODULE 1.1 &amp; 1.2'!$AA$4,'MODULE 1.1 &amp; 1.2'!H41,0)</f>
        <v>0</v>
      </c>
      <c r="AB52" s="34">
        <f>IF('MODULE 1.1 &amp; 1.2'!G41='CALC MODULE 1.1 &amp; 1.2'!$AB$4,'MODULE 1.1 &amp; 1.2'!H41,0)</f>
        <v>0</v>
      </c>
      <c r="AC52" s="33">
        <f>IF('MODULE 1.1 &amp; 1.2'!I41='CALC MODULE 1.1 &amp; 1.2'!$AC$4,'MODULE 1.1 &amp; 1.2'!J41,0)</f>
        <v>0</v>
      </c>
      <c r="AD52" s="21">
        <f>IF('MODULE 1.1 &amp; 1.2'!I41='CALC MODULE 1.1 &amp; 1.2'!$AD$4,'MODULE 1.1 &amp; 1.2'!J41,0)</f>
        <v>0</v>
      </c>
      <c r="AE52" s="21">
        <f>IF('MODULE 1.1 &amp; 1.2'!I41='CALC MODULE 1.1 &amp; 1.2'!$AE$4,'MODULE 1.1 &amp; 1.2'!J41,0)</f>
        <v>0</v>
      </c>
      <c r="AF52" s="21">
        <f>IF('MODULE 1.1 &amp; 1.2'!I41='CALC MODULE 1.1 &amp; 1.2'!$AF$4,'MODULE 1.1 &amp; 1.2'!J41,0)</f>
        <v>0</v>
      </c>
      <c r="AG52" s="21">
        <f>IF('MODULE 1.1 &amp; 1.2'!I41='CALC MODULE 1.1 &amp; 1.2'!$AG$4,'MODULE 1.1 &amp; 1.2'!J41,0)</f>
        <v>0</v>
      </c>
      <c r="AH52" s="21">
        <f>IF('MODULE 1.1 &amp; 1.2'!I41='CALC MODULE 1.1 &amp; 1.2'!$AH$4,'MODULE 1.1 &amp; 1.2'!J41,0)</f>
        <v>0</v>
      </c>
      <c r="AI52" s="21">
        <f>IF('MODULE 1.1 &amp; 1.2'!I41='CALC MODULE 1.1 &amp; 1.2'!$AI$4,'MODULE 1.1 &amp; 1.2'!J41,0)</f>
        <v>0</v>
      </c>
      <c r="AJ52" s="21">
        <f>IF('MODULE 1.1 &amp; 1.2'!I41='CALC MODULE 1.1 &amp; 1.2'!$AJ$4,'MODULE 1.1 &amp; 1.2'!J41,0)</f>
        <v>0</v>
      </c>
      <c r="AK52" s="34">
        <f>IF('MODULE 1.1 &amp; 1.2'!I41='CALC MODULE 1.1 &amp; 1.2'!$AK$4,'MODULE 1.1 &amp; 1.2'!J41,0)</f>
        <v>0</v>
      </c>
      <c r="AL52" s="33">
        <f>IF('MODULE 1.1 &amp; 1.2'!K41='CALC MODULE 1.1 &amp; 1.2'!$AL$4,'MODULE 1.1 &amp; 1.2'!L41,0)</f>
        <v>0</v>
      </c>
      <c r="AM52" s="21">
        <f>IF('MODULE 1.1 &amp; 1.2'!K41='CALC MODULE 1.1 &amp; 1.2'!$AM$4,'MODULE 1.1 &amp; 1.2'!L41,0)</f>
        <v>0</v>
      </c>
      <c r="AN52" s="21">
        <f>IF('MODULE 1.1 &amp; 1.2'!K41='CALC MODULE 1.1 &amp; 1.2'!$AN$4,'MODULE 1.1 &amp; 1.2'!L41,0)</f>
        <v>0</v>
      </c>
      <c r="AO52" s="21">
        <f>IF('MODULE 1.1 &amp; 1.2'!K41='CALC MODULE 1.1 &amp; 1.2'!$AO$4,'MODULE 1.1 &amp; 1.2'!L41,0)</f>
        <v>0</v>
      </c>
      <c r="AP52" s="21">
        <f>IF('MODULE 1.1 &amp; 1.2'!K41='CALC MODULE 1.1 &amp; 1.2'!$AP$4,'MODULE 1.1 &amp; 1.2'!L41,0)</f>
        <v>0</v>
      </c>
      <c r="AQ52" s="21">
        <f>IF('MODULE 1.1 &amp; 1.2'!K41='CALC MODULE 1.1 &amp; 1.2'!$AQ$4,'MODULE 1.1 &amp; 1.2'!L41,0)</f>
        <v>0</v>
      </c>
      <c r="AR52" s="21">
        <f>IF('MODULE 1.1 &amp; 1.2'!K41='CALC MODULE 1.1 &amp; 1.2'!$AR$4,'MODULE 1.1 &amp; 1.2'!L41,0)</f>
        <v>0</v>
      </c>
      <c r="AS52" s="21">
        <f>IF('MODULE 1.1 &amp; 1.2'!K41='CALC MODULE 1.1 &amp; 1.2'!$AS$4,'MODULE 1.1 &amp; 1.2'!L41,0)</f>
        <v>0</v>
      </c>
      <c r="AT52" s="34">
        <f>IF('MODULE 1.1 &amp; 1.2'!K41='CALC MODULE 1.1 &amp; 1.2'!$AT$4,'MODULE 1.1 &amp; 1.2'!L41,0)</f>
        <v>0</v>
      </c>
      <c r="AU52" s="33">
        <f>IF('MODULE 1.1 &amp; 1.2'!M41='CALC MODULE 1.1 &amp; 1.2'!$AU$4,'MODULE 1.1 &amp; 1.2'!N41,0)</f>
        <v>0</v>
      </c>
      <c r="AV52" s="21">
        <f>IF('MODULE 1.1 &amp; 1.2'!M41='CALC MODULE 1.1 &amp; 1.2'!$AV$4,'MODULE 1.1 &amp; 1.2'!N41,0)</f>
        <v>0</v>
      </c>
      <c r="AW52" s="21">
        <f>IF('MODULE 1.1 &amp; 1.2'!M41='CALC MODULE 1.1 &amp; 1.2'!$AW$4,'MODULE 1.1 &amp; 1.2'!N41,0)</f>
        <v>0</v>
      </c>
      <c r="AX52" s="21">
        <f>IF('MODULE 1.1 &amp; 1.2'!M41='CALC MODULE 1.1 &amp; 1.2'!$AX$4,'MODULE 1.1 &amp; 1.2'!N41,0)</f>
        <v>0</v>
      </c>
      <c r="AY52" s="21">
        <f>IF('MODULE 1.1 &amp; 1.2'!M41='CALC MODULE 1.1 &amp; 1.2'!$AY$4,'MODULE 1.1 &amp; 1.2'!N41,0)</f>
        <v>0</v>
      </c>
      <c r="AZ52" s="21">
        <f>IF('MODULE 1.1 &amp; 1.2'!M41='CALC MODULE 1.1 &amp; 1.2'!$AZ$4,'MODULE 1.1 &amp; 1.2'!N41,0)</f>
        <v>0</v>
      </c>
      <c r="BA52" s="21">
        <f>IF('MODULE 1.1 &amp; 1.2'!M41='CALC MODULE 1.1 &amp; 1.2'!$BA$4,'MODULE 1.1 &amp; 1.2'!N41,0)</f>
        <v>0</v>
      </c>
      <c r="BB52" s="21">
        <f>IF('MODULE 1.1 &amp; 1.2'!M41='CALC MODULE 1.1 &amp; 1.2'!$BB$4,'MODULE 1.1 &amp; 1.2'!N41,0)</f>
        <v>0</v>
      </c>
      <c r="BC52" s="34">
        <f>IF('MODULE 1.1 &amp; 1.2'!M41='CALC MODULE 1.1 &amp; 1.2'!$BC$4,'MODULE 1.1 &amp; 1.2'!N41,0)</f>
        <v>0</v>
      </c>
      <c r="BD52" s="33">
        <f>IF('MODULE 1.1 &amp; 1.2'!O41='CALC MODULE 1.1 &amp; 1.2'!$AU$4,'MODULE 1.1 &amp; 1.2'!P41,0)</f>
        <v>0</v>
      </c>
      <c r="BE52" s="21">
        <f>IF('MODULE 1.1 &amp; 1.2'!O41='CALC MODULE 1.1 &amp; 1.2'!$AV$4,'MODULE 1.1 &amp; 1.2'!P41,0)</f>
        <v>0</v>
      </c>
      <c r="BF52" s="21">
        <f>IF('MODULE 1.1 &amp; 1.2'!O41='CALC MODULE 1.1 &amp; 1.2'!$AW$4,'MODULE 1.1 &amp; 1.2'!P41,0)</f>
        <v>0</v>
      </c>
      <c r="BG52" s="21">
        <f>IF('MODULE 1.1 &amp; 1.2'!O41='CALC MODULE 1.1 &amp; 1.2'!$AX$4,'MODULE 1.1 &amp; 1.2'!P41,0)</f>
        <v>0</v>
      </c>
      <c r="BH52" s="21">
        <f>IF('MODULE 1.1 &amp; 1.2'!O41='CALC MODULE 1.1 &amp; 1.2'!$AY$4,'MODULE 1.1 &amp; 1.2'!P41,0)</f>
        <v>0</v>
      </c>
      <c r="BI52" s="21">
        <f>IF('MODULE 1.1 &amp; 1.2'!O41='CALC MODULE 1.1 &amp; 1.2'!$AZ$4,'MODULE 1.1 &amp; 1.2'!P41,0)</f>
        <v>0</v>
      </c>
      <c r="BJ52" s="21">
        <f>IF('MODULE 1.1 &amp; 1.2'!O41='CALC MODULE 1.1 &amp; 1.2'!$BA$4,'MODULE 1.1 &amp; 1.2'!P41,0)</f>
        <v>0</v>
      </c>
      <c r="BK52" s="21">
        <f>IF('MODULE 1.1 &amp; 1.2'!O41='CALC MODULE 1.1 &amp; 1.2'!$BB$4,'MODULE 1.1 &amp; 1.2'!P41,0)</f>
        <v>0</v>
      </c>
      <c r="BL52" s="34">
        <f>IF('MODULE 1.1 &amp; 1.2'!O41='CALC MODULE 1.1 &amp; 1.2'!$BC$4,'MODULE 1.1 &amp; 1.2'!P41,0)</f>
        <v>0</v>
      </c>
      <c r="BM52" s="33">
        <f>IF('MODULE 1.1 &amp; 1.2'!Q41='CALC MODULE 1.1 &amp; 1.2'!$AU$4,'MODULE 1.1 &amp; 1.2'!R41,0)</f>
        <v>0</v>
      </c>
      <c r="BN52" s="21">
        <f>IF('MODULE 1.1 &amp; 1.2'!Q41='CALC MODULE 1.1 &amp; 1.2'!$AV$4,'MODULE 1.1 &amp; 1.2'!R41,0)</f>
        <v>0</v>
      </c>
      <c r="BO52" s="21">
        <f>IF('MODULE 1.1 &amp; 1.2'!Q41='CALC MODULE 1.1 &amp; 1.2'!$AW$4,'MODULE 1.1 &amp; 1.2'!R41,0)</f>
        <v>0</v>
      </c>
      <c r="BP52" s="21">
        <f>IF('MODULE 1.1 &amp; 1.2'!Q41='CALC MODULE 1.1 &amp; 1.2'!$AX$4,'MODULE 1.1 &amp; 1.2'!R41,0)</f>
        <v>0</v>
      </c>
      <c r="BQ52" s="21">
        <f>IF('MODULE 1.1 &amp; 1.2'!Q41='CALC MODULE 1.1 &amp; 1.2'!$AY$4,'MODULE 1.1 &amp; 1.2'!R41,0)</f>
        <v>0</v>
      </c>
      <c r="BR52" s="21">
        <f>IF('MODULE 1.1 &amp; 1.2'!Q41='CALC MODULE 1.1 &amp; 1.2'!$AZ$4,'MODULE 1.1 &amp; 1.2'!R41,0)</f>
        <v>0</v>
      </c>
      <c r="BS52" s="21">
        <f>IF('MODULE 1.1 &amp; 1.2'!Q41='CALC MODULE 1.1 &amp; 1.2'!$BA$4,'MODULE 1.1 &amp; 1.2'!R41,0)</f>
        <v>0</v>
      </c>
      <c r="BT52" s="21">
        <f>IF('MODULE 1.1 &amp; 1.2'!Q41='CALC MODULE 1.1 &amp; 1.2'!$BB$4,'MODULE 1.1 &amp; 1.2'!R41,0)</f>
        <v>0</v>
      </c>
      <c r="BU52" s="34">
        <f>IF('MODULE 1.1 &amp; 1.2'!Q41='CALC MODULE 1.1 &amp; 1.2'!$BC$4,'MODULE 1.1 &amp; 1.2'!R41,0)</f>
        <v>0</v>
      </c>
      <c r="BV52" s="33">
        <f>IF('MODULE 1.1 &amp; 1.2'!S41='CALC MODULE 1.1 &amp; 1.2'!$AU$4,'MODULE 1.1 &amp; 1.2'!T41,0)</f>
        <v>0</v>
      </c>
      <c r="BW52" s="21">
        <f>IF('MODULE 1.1 &amp; 1.2'!S41='CALC MODULE 1.1 &amp; 1.2'!$AV$4,'MODULE 1.1 &amp; 1.2'!T41,0)</f>
        <v>0</v>
      </c>
      <c r="BX52" s="21">
        <f>IF('MODULE 1.1 &amp; 1.2'!S41='CALC MODULE 1.1 &amp; 1.2'!$AW$4,'MODULE 1.1 &amp; 1.2'!T41,0)</f>
        <v>0</v>
      </c>
      <c r="BY52" s="21">
        <f>IF('MODULE 1.1 &amp; 1.2'!S41='CALC MODULE 1.1 &amp; 1.2'!$AX$4,'MODULE 1.1 &amp; 1.2'!T41,0)</f>
        <v>0</v>
      </c>
      <c r="BZ52" s="21">
        <f>IF('MODULE 1.1 &amp; 1.2'!S41='CALC MODULE 1.1 &amp; 1.2'!$AY$4,'MODULE 1.1 &amp; 1.2'!T41,0)</f>
        <v>0</v>
      </c>
      <c r="CA52" s="21">
        <f>IF('MODULE 1.1 &amp; 1.2'!S41='CALC MODULE 1.1 &amp; 1.2'!$AZ$4,'MODULE 1.1 &amp; 1.2'!T41,0)</f>
        <v>0</v>
      </c>
      <c r="CB52" s="21">
        <f>IF('MODULE 1.1 &amp; 1.2'!S41='CALC MODULE 1.1 &amp; 1.2'!$BA$4,'MODULE 1.1 &amp; 1.2'!T41,0)</f>
        <v>0</v>
      </c>
      <c r="CC52" s="21">
        <f>IF('MODULE 1.1 &amp; 1.2'!S41='CALC MODULE 1.1 &amp; 1.2'!$BB$4,'MODULE 1.1 &amp; 1.2'!T41,0)</f>
        <v>0</v>
      </c>
      <c r="CD52" s="34">
        <f>IF('MODULE 1.1 &amp; 1.2'!S41='CALC MODULE 1.1 &amp; 1.2'!$BC$4,'MODULE 1.1 &amp; 1.2'!T41,0)</f>
        <v>0</v>
      </c>
    </row>
    <row r="53" spans="1:82" x14ac:dyDescent="0.3">
      <c r="A53" s="13" t="s">
        <v>72</v>
      </c>
      <c r="B53" s="13">
        <f>SUM(B37:B40)</f>
        <v>0</v>
      </c>
      <c r="C53" s="13">
        <f t="shared" ref="C53:BC53" si="12">SUM(C37:C40)</f>
        <v>0</v>
      </c>
      <c r="D53" s="13">
        <f t="shared" si="12"/>
        <v>0</v>
      </c>
      <c r="E53" s="13">
        <f t="shared" si="12"/>
        <v>0</v>
      </c>
      <c r="F53" s="13">
        <f t="shared" si="12"/>
        <v>0</v>
      </c>
      <c r="G53" s="13">
        <f t="shared" si="12"/>
        <v>0</v>
      </c>
      <c r="H53" s="13">
        <f t="shared" si="12"/>
        <v>0</v>
      </c>
      <c r="I53" s="13">
        <f t="shared" si="12"/>
        <v>0</v>
      </c>
      <c r="J53" s="13">
        <f t="shared" si="12"/>
        <v>0</v>
      </c>
      <c r="K53" s="13">
        <f t="shared" si="12"/>
        <v>0</v>
      </c>
      <c r="L53" s="13">
        <f t="shared" si="12"/>
        <v>0</v>
      </c>
      <c r="M53" s="13">
        <f t="shared" si="12"/>
        <v>0</v>
      </c>
      <c r="N53" s="13">
        <f t="shared" si="12"/>
        <v>0</v>
      </c>
      <c r="O53" s="13">
        <f t="shared" si="12"/>
        <v>0</v>
      </c>
      <c r="P53" s="13">
        <f t="shared" si="12"/>
        <v>0</v>
      </c>
      <c r="Q53" s="13">
        <f t="shared" si="12"/>
        <v>0</v>
      </c>
      <c r="R53" s="13">
        <f t="shared" si="12"/>
        <v>0</v>
      </c>
      <c r="S53" s="13">
        <f t="shared" si="12"/>
        <v>0</v>
      </c>
      <c r="T53" s="13">
        <f t="shared" si="12"/>
        <v>0</v>
      </c>
      <c r="U53" s="13">
        <f t="shared" si="12"/>
        <v>0</v>
      </c>
      <c r="V53" s="13">
        <f t="shared" si="12"/>
        <v>0</v>
      </c>
      <c r="W53" s="13">
        <f t="shared" si="12"/>
        <v>0</v>
      </c>
      <c r="X53" s="13">
        <f t="shared" si="12"/>
        <v>0</v>
      </c>
      <c r="Y53" s="13">
        <f t="shared" si="12"/>
        <v>0</v>
      </c>
      <c r="Z53" s="13">
        <f t="shared" si="12"/>
        <v>0</v>
      </c>
      <c r="AA53" s="13">
        <f t="shared" si="12"/>
        <v>0</v>
      </c>
      <c r="AB53" s="13">
        <f t="shared" si="12"/>
        <v>0</v>
      </c>
      <c r="AC53" s="13">
        <f t="shared" si="12"/>
        <v>0</v>
      </c>
      <c r="AD53" s="13">
        <f t="shared" si="12"/>
        <v>0</v>
      </c>
      <c r="AE53" s="13">
        <f t="shared" si="12"/>
        <v>0</v>
      </c>
      <c r="AF53" s="13">
        <f t="shared" si="12"/>
        <v>0</v>
      </c>
      <c r="AG53" s="13">
        <f t="shared" si="12"/>
        <v>0</v>
      </c>
      <c r="AH53" s="13">
        <f t="shared" si="12"/>
        <v>0</v>
      </c>
      <c r="AI53" s="13">
        <f t="shared" si="12"/>
        <v>0</v>
      </c>
      <c r="AJ53" s="13">
        <f t="shared" si="12"/>
        <v>0</v>
      </c>
      <c r="AK53" s="13">
        <f t="shared" si="12"/>
        <v>0</v>
      </c>
      <c r="AL53" s="13">
        <f t="shared" si="12"/>
        <v>0</v>
      </c>
      <c r="AM53" s="13">
        <f t="shared" si="12"/>
        <v>0</v>
      </c>
      <c r="AN53" s="13">
        <f t="shared" si="12"/>
        <v>0</v>
      </c>
      <c r="AO53" s="13">
        <f t="shared" si="12"/>
        <v>0</v>
      </c>
      <c r="AP53" s="13">
        <f t="shared" si="12"/>
        <v>0</v>
      </c>
      <c r="AQ53" s="13">
        <f t="shared" si="12"/>
        <v>0</v>
      </c>
      <c r="AR53" s="13">
        <f t="shared" si="12"/>
        <v>0</v>
      </c>
      <c r="AS53" s="13">
        <f t="shared" si="12"/>
        <v>0</v>
      </c>
      <c r="AT53" s="13">
        <f t="shared" si="12"/>
        <v>0</v>
      </c>
      <c r="AU53" s="13">
        <f t="shared" si="12"/>
        <v>0</v>
      </c>
      <c r="AV53" s="13">
        <f t="shared" si="12"/>
        <v>0</v>
      </c>
      <c r="AW53" s="13">
        <f t="shared" si="12"/>
        <v>0</v>
      </c>
      <c r="AX53" s="13">
        <f t="shared" si="12"/>
        <v>0</v>
      </c>
      <c r="AY53" s="13">
        <f t="shared" si="12"/>
        <v>0</v>
      </c>
      <c r="AZ53" s="13">
        <f t="shared" si="12"/>
        <v>0</v>
      </c>
      <c r="BA53" s="13">
        <f t="shared" si="12"/>
        <v>0</v>
      </c>
      <c r="BB53" s="13">
        <f t="shared" si="12"/>
        <v>0</v>
      </c>
      <c r="BC53" s="13">
        <f t="shared" si="12"/>
        <v>0</v>
      </c>
      <c r="BD53" s="13">
        <f t="shared" ref="BD53:CD53" si="13">SUM(BD37:BD40)</f>
        <v>0</v>
      </c>
      <c r="BE53" s="13">
        <f t="shared" si="13"/>
        <v>0</v>
      </c>
      <c r="BF53" s="13">
        <f t="shared" si="13"/>
        <v>0</v>
      </c>
      <c r="BG53" s="13">
        <f t="shared" si="13"/>
        <v>0</v>
      </c>
      <c r="BH53" s="13">
        <f t="shared" si="13"/>
        <v>0</v>
      </c>
      <c r="BI53" s="13">
        <f t="shared" si="13"/>
        <v>0</v>
      </c>
      <c r="BJ53" s="13">
        <f t="shared" si="13"/>
        <v>0</v>
      </c>
      <c r="BK53" s="13">
        <f t="shared" si="13"/>
        <v>0</v>
      </c>
      <c r="BL53" s="13">
        <f t="shared" si="13"/>
        <v>0</v>
      </c>
      <c r="BM53" s="13">
        <f t="shared" si="13"/>
        <v>0</v>
      </c>
      <c r="BN53" s="13">
        <f t="shared" si="13"/>
        <v>0</v>
      </c>
      <c r="BO53" s="13">
        <f t="shared" si="13"/>
        <v>0</v>
      </c>
      <c r="BP53" s="13">
        <f t="shared" si="13"/>
        <v>0</v>
      </c>
      <c r="BQ53" s="13">
        <f t="shared" si="13"/>
        <v>0</v>
      </c>
      <c r="BR53" s="13">
        <f t="shared" si="13"/>
        <v>0</v>
      </c>
      <c r="BS53" s="13">
        <f t="shared" si="13"/>
        <v>0</v>
      </c>
      <c r="BT53" s="13">
        <f t="shared" si="13"/>
        <v>0</v>
      </c>
      <c r="BU53" s="13">
        <f t="shared" si="13"/>
        <v>0</v>
      </c>
      <c r="BV53" s="13">
        <f t="shared" si="13"/>
        <v>0</v>
      </c>
      <c r="BW53" s="13">
        <f t="shared" si="13"/>
        <v>0</v>
      </c>
      <c r="BX53" s="13">
        <f t="shared" si="13"/>
        <v>0</v>
      </c>
      <c r="BY53" s="13">
        <f t="shared" si="13"/>
        <v>0</v>
      </c>
      <c r="BZ53" s="13">
        <f t="shared" si="13"/>
        <v>0</v>
      </c>
      <c r="CA53" s="13">
        <f t="shared" si="13"/>
        <v>0</v>
      </c>
      <c r="CB53" s="13">
        <f t="shared" si="13"/>
        <v>0</v>
      </c>
      <c r="CC53" s="13">
        <f t="shared" si="13"/>
        <v>0</v>
      </c>
      <c r="CD53" s="13">
        <f t="shared" si="13"/>
        <v>0</v>
      </c>
    </row>
    <row r="54" spans="1:82" x14ac:dyDescent="0.3">
      <c r="A54" s="13"/>
      <c r="B54" s="13">
        <f>COUNTIF(B37:B40,"&gt;0")</f>
        <v>0</v>
      </c>
      <c r="C54" s="13">
        <f t="shared" ref="C54:BC54" si="14">COUNTIF(C37:C40,"&gt;0")</f>
        <v>0</v>
      </c>
      <c r="D54" s="13">
        <f t="shared" si="14"/>
        <v>0</v>
      </c>
      <c r="E54" s="13">
        <f t="shared" si="14"/>
        <v>0</v>
      </c>
      <c r="F54" s="13">
        <f>COUNTIF(F37:F40,"&gt;0")</f>
        <v>0</v>
      </c>
      <c r="G54" s="13">
        <f t="shared" si="14"/>
        <v>0</v>
      </c>
      <c r="H54" s="13">
        <f t="shared" si="14"/>
        <v>0</v>
      </c>
      <c r="I54" s="13">
        <f t="shared" si="14"/>
        <v>0</v>
      </c>
      <c r="J54" s="13">
        <f t="shared" si="14"/>
        <v>0</v>
      </c>
      <c r="K54" s="13">
        <f t="shared" si="14"/>
        <v>0</v>
      </c>
      <c r="L54" s="13">
        <f t="shared" si="14"/>
        <v>0</v>
      </c>
      <c r="M54" s="13">
        <f t="shared" si="14"/>
        <v>0</v>
      </c>
      <c r="N54" s="13">
        <f t="shared" si="14"/>
        <v>0</v>
      </c>
      <c r="O54" s="13">
        <f t="shared" si="14"/>
        <v>0</v>
      </c>
      <c r="P54" s="13">
        <f t="shared" si="14"/>
        <v>0</v>
      </c>
      <c r="Q54" s="13">
        <f t="shared" si="14"/>
        <v>0</v>
      </c>
      <c r="R54" s="13">
        <f t="shared" si="14"/>
        <v>0</v>
      </c>
      <c r="S54" s="13">
        <f t="shared" si="14"/>
        <v>0</v>
      </c>
      <c r="T54" s="13">
        <f t="shared" si="14"/>
        <v>0</v>
      </c>
      <c r="U54" s="13">
        <f t="shared" si="14"/>
        <v>0</v>
      </c>
      <c r="V54" s="13">
        <f t="shared" si="14"/>
        <v>0</v>
      </c>
      <c r="W54" s="13">
        <f t="shared" si="14"/>
        <v>0</v>
      </c>
      <c r="X54" s="13">
        <f t="shared" si="14"/>
        <v>0</v>
      </c>
      <c r="Y54" s="13">
        <f t="shared" si="14"/>
        <v>0</v>
      </c>
      <c r="Z54" s="13">
        <f t="shared" si="14"/>
        <v>0</v>
      </c>
      <c r="AA54" s="13">
        <f t="shared" si="14"/>
        <v>0</v>
      </c>
      <c r="AB54" s="13">
        <f t="shared" si="14"/>
        <v>0</v>
      </c>
      <c r="AC54" s="13">
        <f t="shared" si="14"/>
        <v>0</v>
      </c>
      <c r="AD54" s="13">
        <f t="shared" si="14"/>
        <v>0</v>
      </c>
      <c r="AE54" s="13">
        <f t="shared" si="14"/>
        <v>0</v>
      </c>
      <c r="AF54" s="13">
        <f t="shared" si="14"/>
        <v>0</v>
      </c>
      <c r="AG54" s="13">
        <f t="shared" si="14"/>
        <v>0</v>
      </c>
      <c r="AH54" s="13">
        <f t="shared" si="14"/>
        <v>0</v>
      </c>
      <c r="AI54" s="13">
        <f t="shared" si="14"/>
        <v>0</v>
      </c>
      <c r="AJ54" s="13">
        <f t="shared" si="14"/>
        <v>0</v>
      </c>
      <c r="AK54" s="13">
        <f t="shared" si="14"/>
        <v>0</v>
      </c>
      <c r="AL54" s="13">
        <f t="shared" si="14"/>
        <v>0</v>
      </c>
      <c r="AM54" s="13">
        <f t="shared" si="14"/>
        <v>0</v>
      </c>
      <c r="AN54" s="13">
        <f t="shared" si="14"/>
        <v>0</v>
      </c>
      <c r="AO54" s="13">
        <f t="shared" si="14"/>
        <v>0</v>
      </c>
      <c r="AP54" s="13">
        <f t="shared" si="14"/>
        <v>0</v>
      </c>
      <c r="AQ54" s="13">
        <f t="shared" si="14"/>
        <v>0</v>
      </c>
      <c r="AR54" s="13">
        <f t="shared" si="14"/>
        <v>0</v>
      </c>
      <c r="AS54" s="13">
        <f t="shared" si="14"/>
        <v>0</v>
      </c>
      <c r="AT54" s="13">
        <f t="shared" si="14"/>
        <v>0</v>
      </c>
      <c r="AU54" s="13">
        <f t="shared" si="14"/>
        <v>0</v>
      </c>
      <c r="AV54" s="13">
        <f t="shared" si="14"/>
        <v>0</v>
      </c>
      <c r="AW54" s="13">
        <f t="shared" si="14"/>
        <v>0</v>
      </c>
      <c r="AX54" s="13">
        <f t="shared" si="14"/>
        <v>0</v>
      </c>
      <c r="AY54" s="13">
        <f t="shared" si="14"/>
        <v>0</v>
      </c>
      <c r="AZ54" s="13">
        <f t="shared" si="14"/>
        <v>0</v>
      </c>
      <c r="BA54" s="13">
        <f t="shared" si="14"/>
        <v>0</v>
      </c>
      <c r="BB54" s="13">
        <f t="shared" si="14"/>
        <v>0</v>
      </c>
      <c r="BC54" s="13">
        <f t="shared" si="14"/>
        <v>0</v>
      </c>
      <c r="BD54" s="13">
        <f t="shared" ref="BD54:CD54" si="15">COUNTIF(BD37:BD40,"&gt;0")</f>
        <v>0</v>
      </c>
      <c r="BE54" s="13">
        <f t="shared" si="15"/>
        <v>0</v>
      </c>
      <c r="BF54" s="13">
        <f t="shared" si="15"/>
        <v>0</v>
      </c>
      <c r="BG54" s="13">
        <f t="shared" si="15"/>
        <v>0</v>
      </c>
      <c r="BH54" s="13">
        <f t="shared" si="15"/>
        <v>0</v>
      </c>
      <c r="BI54" s="13">
        <f t="shared" si="15"/>
        <v>0</v>
      </c>
      <c r="BJ54" s="13">
        <f t="shared" si="15"/>
        <v>0</v>
      </c>
      <c r="BK54" s="13">
        <f t="shared" si="15"/>
        <v>0</v>
      </c>
      <c r="BL54" s="13">
        <f t="shared" si="15"/>
        <v>0</v>
      </c>
      <c r="BM54" s="13">
        <f t="shared" si="15"/>
        <v>0</v>
      </c>
      <c r="BN54" s="13">
        <f t="shared" si="15"/>
        <v>0</v>
      </c>
      <c r="BO54" s="13">
        <f t="shared" si="15"/>
        <v>0</v>
      </c>
      <c r="BP54" s="13">
        <f t="shared" si="15"/>
        <v>0</v>
      </c>
      <c r="BQ54" s="13">
        <f t="shared" si="15"/>
        <v>0</v>
      </c>
      <c r="BR54" s="13">
        <f t="shared" si="15"/>
        <v>0</v>
      </c>
      <c r="BS54" s="13">
        <f t="shared" si="15"/>
        <v>0</v>
      </c>
      <c r="BT54" s="13">
        <f t="shared" si="15"/>
        <v>0</v>
      </c>
      <c r="BU54" s="13">
        <f t="shared" si="15"/>
        <v>0</v>
      </c>
      <c r="BV54" s="13">
        <f t="shared" si="15"/>
        <v>0</v>
      </c>
      <c r="BW54" s="13">
        <f t="shared" si="15"/>
        <v>0</v>
      </c>
      <c r="BX54" s="13">
        <f t="shared" si="15"/>
        <v>0</v>
      </c>
      <c r="BY54" s="13">
        <f t="shared" si="15"/>
        <v>0</v>
      </c>
      <c r="BZ54" s="13">
        <f t="shared" si="15"/>
        <v>0</v>
      </c>
      <c r="CA54" s="13">
        <f t="shared" si="15"/>
        <v>0</v>
      </c>
      <c r="CB54" s="13">
        <f t="shared" si="15"/>
        <v>0</v>
      </c>
      <c r="CC54" s="13">
        <f t="shared" si="15"/>
        <v>0</v>
      </c>
      <c r="CD54" s="13">
        <f t="shared" si="15"/>
        <v>0</v>
      </c>
    </row>
    <row r="55" spans="1:82" x14ac:dyDescent="0.3">
      <c r="A55" s="8" t="s">
        <v>73</v>
      </c>
      <c r="B55" s="8">
        <f>SUM(B41:B44)</f>
        <v>0</v>
      </c>
      <c r="C55" s="8">
        <f t="shared" ref="C55:BC55" si="16">SUM(C41:C44)</f>
        <v>0</v>
      </c>
      <c r="D55" s="8">
        <f t="shared" si="16"/>
        <v>0</v>
      </c>
      <c r="E55" s="8">
        <f t="shared" si="16"/>
        <v>0</v>
      </c>
      <c r="F55" s="8">
        <f t="shared" si="16"/>
        <v>0</v>
      </c>
      <c r="G55" s="8">
        <f t="shared" si="16"/>
        <v>0</v>
      </c>
      <c r="H55" s="8">
        <f t="shared" si="16"/>
        <v>0</v>
      </c>
      <c r="I55" s="8">
        <f t="shared" si="16"/>
        <v>0</v>
      </c>
      <c r="J55" s="8">
        <f t="shared" si="16"/>
        <v>0</v>
      </c>
      <c r="K55" s="8">
        <f t="shared" si="16"/>
        <v>0</v>
      </c>
      <c r="L55" s="8">
        <f t="shared" si="16"/>
        <v>0</v>
      </c>
      <c r="M55" s="8">
        <f t="shared" si="16"/>
        <v>0</v>
      </c>
      <c r="N55" s="8">
        <f t="shared" si="16"/>
        <v>0</v>
      </c>
      <c r="O55" s="8">
        <f t="shared" si="16"/>
        <v>0</v>
      </c>
      <c r="P55" s="8">
        <f t="shared" si="16"/>
        <v>0</v>
      </c>
      <c r="Q55" s="8">
        <f t="shared" si="16"/>
        <v>0</v>
      </c>
      <c r="R55" s="8">
        <f t="shared" si="16"/>
        <v>0</v>
      </c>
      <c r="S55" s="8">
        <f t="shared" si="16"/>
        <v>0</v>
      </c>
      <c r="T55" s="8">
        <f t="shared" si="16"/>
        <v>0</v>
      </c>
      <c r="U55" s="8">
        <f t="shared" si="16"/>
        <v>0</v>
      </c>
      <c r="V55" s="8">
        <f t="shared" si="16"/>
        <v>0</v>
      </c>
      <c r="W55" s="8">
        <f t="shared" si="16"/>
        <v>0</v>
      </c>
      <c r="X55" s="8">
        <f t="shared" si="16"/>
        <v>0</v>
      </c>
      <c r="Y55" s="8">
        <f t="shared" si="16"/>
        <v>0</v>
      </c>
      <c r="Z55" s="8">
        <f t="shared" si="16"/>
        <v>0</v>
      </c>
      <c r="AA55" s="8">
        <f t="shared" si="16"/>
        <v>0</v>
      </c>
      <c r="AB55" s="8">
        <f t="shared" si="16"/>
        <v>0</v>
      </c>
      <c r="AC55" s="8">
        <f t="shared" si="16"/>
        <v>0</v>
      </c>
      <c r="AD55" s="8">
        <f t="shared" si="16"/>
        <v>0</v>
      </c>
      <c r="AE55" s="8">
        <f t="shared" si="16"/>
        <v>0</v>
      </c>
      <c r="AF55" s="8">
        <f t="shared" si="16"/>
        <v>0</v>
      </c>
      <c r="AG55" s="8">
        <f t="shared" si="16"/>
        <v>0</v>
      </c>
      <c r="AH55" s="8">
        <f t="shared" si="16"/>
        <v>0</v>
      </c>
      <c r="AI55" s="8">
        <f t="shared" si="16"/>
        <v>0</v>
      </c>
      <c r="AJ55" s="8">
        <f t="shared" si="16"/>
        <v>0</v>
      </c>
      <c r="AK55" s="8">
        <f t="shared" si="16"/>
        <v>0</v>
      </c>
      <c r="AL55" s="8">
        <f t="shared" si="16"/>
        <v>0</v>
      </c>
      <c r="AM55" s="8">
        <f t="shared" si="16"/>
        <v>0</v>
      </c>
      <c r="AN55" s="8">
        <f t="shared" si="16"/>
        <v>0</v>
      </c>
      <c r="AO55" s="8">
        <f t="shared" si="16"/>
        <v>0</v>
      </c>
      <c r="AP55" s="8">
        <f t="shared" si="16"/>
        <v>0</v>
      </c>
      <c r="AQ55" s="8">
        <f t="shared" si="16"/>
        <v>0</v>
      </c>
      <c r="AR55" s="8">
        <f t="shared" si="16"/>
        <v>0</v>
      </c>
      <c r="AS55" s="8">
        <f t="shared" si="16"/>
        <v>0</v>
      </c>
      <c r="AT55" s="8">
        <f t="shared" si="16"/>
        <v>0</v>
      </c>
      <c r="AU55" s="8">
        <f t="shared" si="16"/>
        <v>0</v>
      </c>
      <c r="AV55" s="8">
        <f t="shared" si="16"/>
        <v>0</v>
      </c>
      <c r="AW55" s="8">
        <f t="shared" si="16"/>
        <v>0</v>
      </c>
      <c r="AX55" s="8">
        <f t="shared" si="16"/>
        <v>0</v>
      </c>
      <c r="AY55" s="8">
        <f t="shared" si="16"/>
        <v>0</v>
      </c>
      <c r="AZ55" s="8">
        <f t="shared" si="16"/>
        <v>0</v>
      </c>
      <c r="BA55" s="8">
        <f t="shared" si="16"/>
        <v>0</v>
      </c>
      <c r="BB55" s="8">
        <f t="shared" si="16"/>
        <v>0</v>
      </c>
      <c r="BC55" s="8">
        <f t="shared" si="16"/>
        <v>0</v>
      </c>
      <c r="BD55" s="8">
        <f t="shared" ref="BD55:CD55" si="17">SUM(BD41:BD44)</f>
        <v>0</v>
      </c>
      <c r="BE55" s="8">
        <f t="shared" si="17"/>
        <v>0</v>
      </c>
      <c r="BF55" s="8">
        <f t="shared" si="17"/>
        <v>0</v>
      </c>
      <c r="BG55" s="8">
        <f t="shared" si="17"/>
        <v>0</v>
      </c>
      <c r="BH55" s="8">
        <f t="shared" si="17"/>
        <v>0</v>
      </c>
      <c r="BI55" s="8">
        <f t="shared" si="17"/>
        <v>0</v>
      </c>
      <c r="BJ55" s="8">
        <f t="shared" si="17"/>
        <v>0</v>
      </c>
      <c r="BK55" s="8">
        <f t="shared" si="17"/>
        <v>0</v>
      </c>
      <c r="BL55" s="8">
        <f t="shared" si="17"/>
        <v>0</v>
      </c>
      <c r="BM55" s="8">
        <f t="shared" si="17"/>
        <v>0</v>
      </c>
      <c r="BN55" s="8">
        <f t="shared" si="17"/>
        <v>0</v>
      </c>
      <c r="BO55" s="8">
        <f t="shared" si="17"/>
        <v>0</v>
      </c>
      <c r="BP55" s="8">
        <f t="shared" si="17"/>
        <v>0</v>
      </c>
      <c r="BQ55" s="8">
        <f t="shared" si="17"/>
        <v>0</v>
      </c>
      <c r="BR55" s="8">
        <f t="shared" si="17"/>
        <v>0</v>
      </c>
      <c r="BS55" s="8">
        <f t="shared" si="17"/>
        <v>0</v>
      </c>
      <c r="BT55" s="8">
        <f t="shared" si="17"/>
        <v>0</v>
      </c>
      <c r="BU55" s="8">
        <f t="shared" si="17"/>
        <v>0</v>
      </c>
      <c r="BV55" s="8">
        <f t="shared" si="17"/>
        <v>0</v>
      </c>
      <c r="BW55" s="8">
        <f t="shared" si="17"/>
        <v>0</v>
      </c>
      <c r="BX55" s="8">
        <f t="shared" si="17"/>
        <v>0</v>
      </c>
      <c r="BY55" s="8">
        <f t="shared" si="17"/>
        <v>0</v>
      </c>
      <c r="BZ55" s="8">
        <f t="shared" si="17"/>
        <v>0</v>
      </c>
      <c r="CA55" s="8">
        <f t="shared" si="17"/>
        <v>0</v>
      </c>
      <c r="CB55" s="8">
        <f t="shared" si="17"/>
        <v>0</v>
      </c>
      <c r="CC55" s="8">
        <f t="shared" si="17"/>
        <v>0</v>
      </c>
      <c r="CD55" s="8">
        <f t="shared" si="17"/>
        <v>0</v>
      </c>
    </row>
    <row r="56" spans="1:82" x14ac:dyDescent="0.3">
      <c r="B56" s="8">
        <f>COUNTIF(B41:B44,"&gt;0")</f>
        <v>0</v>
      </c>
      <c r="C56" s="8">
        <f t="shared" ref="C56:BC56" si="18">COUNTIF(C41:C44,"&gt;0")</f>
        <v>0</v>
      </c>
      <c r="D56" s="8">
        <f t="shared" si="18"/>
        <v>0</v>
      </c>
      <c r="E56" s="8">
        <f t="shared" si="18"/>
        <v>0</v>
      </c>
      <c r="F56" s="8">
        <f t="shared" si="18"/>
        <v>0</v>
      </c>
      <c r="G56" s="8">
        <f t="shared" si="18"/>
        <v>0</v>
      </c>
      <c r="H56" s="8">
        <f t="shared" si="18"/>
        <v>0</v>
      </c>
      <c r="I56" s="8">
        <f t="shared" si="18"/>
        <v>0</v>
      </c>
      <c r="J56" s="8">
        <f t="shared" si="18"/>
        <v>0</v>
      </c>
      <c r="K56" s="8">
        <f t="shared" si="18"/>
        <v>0</v>
      </c>
      <c r="L56" s="8">
        <f t="shared" si="18"/>
        <v>0</v>
      </c>
      <c r="M56" s="8">
        <f t="shared" si="18"/>
        <v>0</v>
      </c>
      <c r="N56" s="8">
        <f t="shared" si="18"/>
        <v>0</v>
      </c>
      <c r="O56" s="8">
        <f t="shared" si="18"/>
        <v>0</v>
      </c>
      <c r="P56" s="8">
        <f t="shared" si="18"/>
        <v>0</v>
      </c>
      <c r="Q56" s="8">
        <f t="shared" si="18"/>
        <v>0</v>
      </c>
      <c r="R56" s="8">
        <f t="shared" si="18"/>
        <v>0</v>
      </c>
      <c r="S56" s="8">
        <f t="shared" si="18"/>
        <v>0</v>
      </c>
      <c r="T56" s="8">
        <f t="shared" si="18"/>
        <v>0</v>
      </c>
      <c r="U56" s="8">
        <f t="shared" si="18"/>
        <v>0</v>
      </c>
      <c r="V56" s="8">
        <f t="shared" si="18"/>
        <v>0</v>
      </c>
      <c r="W56" s="8">
        <f t="shared" si="18"/>
        <v>0</v>
      </c>
      <c r="X56" s="8">
        <f t="shared" si="18"/>
        <v>0</v>
      </c>
      <c r="Y56" s="8">
        <f t="shared" si="18"/>
        <v>0</v>
      </c>
      <c r="Z56" s="8">
        <f t="shared" si="18"/>
        <v>0</v>
      </c>
      <c r="AA56" s="8">
        <f t="shared" si="18"/>
        <v>0</v>
      </c>
      <c r="AB56" s="8">
        <f t="shared" si="18"/>
        <v>0</v>
      </c>
      <c r="AC56" s="8">
        <f t="shared" si="18"/>
        <v>0</v>
      </c>
      <c r="AD56" s="8">
        <f t="shared" si="18"/>
        <v>0</v>
      </c>
      <c r="AE56" s="8">
        <f t="shared" si="18"/>
        <v>0</v>
      </c>
      <c r="AF56" s="8">
        <f t="shared" si="18"/>
        <v>0</v>
      </c>
      <c r="AG56" s="8">
        <f t="shared" si="18"/>
        <v>0</v>
      </c>
      <c r="AH56" s="8">
        <f t="shared" si="18"/>
        <v>0</v>
      </c>
      <c r="AI56" s="8">
        <f t="shared" si="18"/>
        <v>0</v>
      </c>
      <c r="AJ56" s="8">
        <f t="shared" si="18"/>
        <v>0</v>
      </c>
      <c r="AK56" s="8">
        <f t="shared" si="18"/>
        <v>0</v>
      </c>
      <c r="AL56" s="8">
        <f t="shared" si="18"/>
        <v>0</v>
      </c>
      <c r="AM56" s="8">
        <f t="shared" si="18"/>
        <v>0</v>
      </c>
      <c r="AN56" s="8">
        <f t="shared" si="18"/>
        <v>0</v>
      </c>
      <c r="AO56" s="8">
        <f t="shared" si="18"/>
        <v>0</v>
      </c>
      <c r="AP56" s="8">
        <f t="shared" si="18"/>
        <v>0</v>
      </c>
      <c r="AQ56" s="8">
        <f t="shared" si="18"/>
        <v>0</v>
      </c>
      <c r="AR56" s="8">
        <f t="shared" si="18"/>
        <v>0</v>
      </c>
      <c r="AS56" s="8">
        <f t="shared" si="18"/>
        <v>0</v>
      </c>
      <c r="AT56" s="8">
        <f t="shared" si="18"/>
        <v>0</v>
      </c>
      <c r="AU56" s="8">
        <f t="shared" si="18"/>
        <v>0</v>
      </c>
      <c r="AV56" s="8">
        <f t="shared" si="18"/>
        <v>0</v>
      </c>
      <c r="AW56" s="8">
        <f t="shared" si="18"/>
        <v>0</v>
      </c>
      <c r="AX56" s="8">
        <f t="shared" si="18"/>
        <v>0</v>
      </c>
      <c r="AY56" s="8">
        <f t="shared" si="18"/>
        <v>0</v>
      </c>
      <c r="AZ56" s="8">
        <f t="shared" si="18"/>
        <v>0</v>
      </c>
      <c r="BA56" s="8">
        <f t="shared" si="18"/>
        <v>0</v>
      </c>
      <c r="BB56" s="8">
        <f t="shared" si="18"/>
        <v>0</v>
      </c>
      <c r="BC56" s="8">
        <f t="shared" si="18"/>
        <v>0</v>
      </c>
      <c r="BD56" s="8">
        <f t="shared" ref="BD56:CD56" si="19">COUNTIF(BD41:BD44,"&gt;0")</f>
        <v>0</v>
      </c>
      <c r="BE56" s="8">
        <f t="shared" si="19"/>
        <v>0</v>
      </c>
      <c r="BF56" s="8">
        <f t="shared" si="19"/>
        <v>0</v>
      </c>
      <c r="BG56" s="8">
        <f t="shared" si="19"/>
        <v>0</v>
      </c>
      <c r="BH56" s="8">
        <f t="shared" si="19"/>
        <v>0</v>
      </c>
      <c r="BI56" s="8">
        <f t="shared" si="19"/>
        <v>0</v>
      </c>
      <c r="BJ56" s="8">
        <f t="shared" si="19"/>
        <v>0</v>
      </c>
      <c r="BK56" s="8">
        <f t="shared" si="19"/>
        <v>0</v>
      </c>
      <c r="BL56" s="8">
        <f t="shared" si="19"/>
        <v>0</v>
      </c>
      <c r="BM56" s="8">
        <f t="shared" si="19"/>
        <v>0</v>
      </c>
      <c r="BN56" s="8">
        <f t="shared" si="19"/>
        <v>0</v>
      </c>
      <c r="BO56" s="8">
        <f t="shared" si="19"/>
        <v>0</v>
      </c>
      <c r="BP56" s="8">
        <f t="shared" si="19"/>
        <v>0</v>
      </c>
      <c r="BQ56" s="8">
        <f t="shared" si="19"/>
        <v>0</v>
      </c>
      <c r="BR56" s="8">
        <f t="shared" si="19"/>
        <v>0</v>
      </c>
      <c r="BS56" s="8">
        <f t="shared" si="19"/>
        <v>0</v>
      </c>
      <c r="BT56" s="8">
        <f t="shared" si="19"/>
        <v>0</v>
      </c>
      <c r="BU56" s="8">
        <f t="shared" si="19"/>
        <v>0</v>
      </c>
      <c r="BV56" s="8">
        <f t="shared" si="19"/>
        <v>0</v>
      </c>
      <c r="BW56" s="8">
        <f t="shared" si="19"/>
        <v>0</v>
      </c>
      <c r="BX56" s="8">
        <f t="shared" si="19"/>
        <v>0</v>
      </c>
      <c r="BY56" s="8">
        <f t="shared" si="19"/>
        <v>0</v>
      </c>
      <c r="BZ56" s="8">
        <f t="shared" si="19"/>
        <v>0</v>
      </c>
      <c r="CA56" s="8">
        <f t="shared" si="19"/>
        <v>0</v>
      </c>
      <c r="CB56" s="8">
        <f t="shared" si="19"/>
        <v>0</v>
      </c>
      <c r="CC56" s="8">
        <f t="shared" si="19"/>
        <v>0</v>
      </c>
      <c r="CD56" s="8">
        <f t="shared" si="19"/>
        <v>0</v>
      </c>
    </row>
    <row r="57" spans="1:82" x14ac:dyDescent="0.3">
      <c r="A57" s="13" t="s">
        <v>74</v>
      </c>
      <c r="B57" s="13">
        <f>SUM(B45:B48)</f>
        <v>0</v>
      </c>
      <c r="C57" s="13">
        <f t="shared" ref="C57:BC57" si="20">SUM(C45:C48)</f>
        <v>0</v>
      </c>
      <c r="D57" s="13">
        <f t="shared" si="20"/>
        <v>0</v>
      </c>
      <c r="E57" s="13">
        <f t="shared" si="20"/>
        <v>0</v>
      </c>
      <c r="F57" s="13">
        <f t="shared" si="20"/>
        <v>0</v>
      </c>
      <c r="G57" s="13">
        <f t="shared" si="20"/>
        <v>0</v>
      </c>
      <c r="H57" s="13">
        <f t="shared" si="20"/>
        <v>0</v>
      </c>
      <c r="I57" s="13">
        <f t="shared" si="20"/>
        <v>0</v>
      </c>
      <c r="J57" s="13">
        <f t="shared" si="20"/>
        <v>0</v>
      </c>
      <c r="K57" s="13">
        <f t="shared" si="20"/>
        <v>0</v>
      </c>
      <c r="L57" s="13">
        <f t="shared" si="20"/>
        <v>0</v>
      </c>
      <c r="M57" s="13">
        <f t="shared" si="20"/>
        <v>0</v>
      </c>
      <c r="N57" s="13">
        <f t="shared" si="20"/>
        <v>0</v>
      </c>
      <c r="O57" s="13">
        <f t="shared" si="20"/>
        <v>0</v>
      </c>
      <c r="P57" s="13">
        <f t="shared" si="20"/>
        <v>0</v>
      </c>
      <c r="Q57" s="13">
        <f t="shared" si="20"/>
        <v>0</v>
      </c>
      <c r="R57" s="13">
        <f t="shared" si="20"/>
        <v>0</v>
      </c>
      <c r="S57" s="13">
        <f t="shared" si="20"/>
        <v>0</v>
      </c>
      <c r="T57" s="13">
        <f t="shared" si="20"/>
        <v>0</v>
      </c>
      <c r="U57" s="13">
        <f t="shared" si="20"/>
        <v>0</v>
      </c>
      <c r="V57" s="13">
        <f t="shared" si="20"/>
        <v>0</v>
      </c>
      <c r="W57" s="13">
        <f t="shared" si="20"/>
        <v>0</v>
      </c>
      <c r="X57" s="13">
        <f t="shared" si="20"/>
        <v>0</v>
      </c>
      <c r="Y57" s="13">
        <f t="shared" si="20"/>
        <v>0</v>
      </c>
      <c r="Z57" s="13">
        <f t="shared" si="20"/>
        <v>0</v>
      </c>
      <c r="AA57" s="13">
        <f t="shared" si="20"/>
        <v>0</v>
      </c>
      <c r="AB57" s="13">
        <f t="shared" si="20"/>
        <v>0</v>
      </c>
      <c r="AC57" s="13">
        <f t="shared" si="20"/>
        <v>0</v>
      </c>
      <c r="AD57" s="13">
        <f t="shared" si="20"/>
        <v>0</v>
      </c>
      <c r="AE57" s="13">
        <f t="shared" si="20"/>
        <v>0</v>
      </c>
      <c r="AF57" s="13">
        <f t="shared" si="20"/>
        <v>0</v>
      </c>
      <c r="AG57" s="13">
        <f t="shared" si="20"/>
        <v>0</v>
      </c>
      <c r="AH57" s="13">
        <f t="shared" si="20"/>
        <v>0</v>
      </c>
      <c r="AI57" s="13">
        <f t="shared" si="20"/>
        <v>0</v>
      </c>
      <c r="AJ57" s="13">
        <f t="shared" si="20"/>
        <v>0</v>
      </c>
      <c r="AK57" s="13">
        <f t="shared" si="20"/>
        <v>0</v>
      </c>
      <c r="AL57" s="13">
        <f t="shared" si="20"/>
        <v>0</v>
      </c>
      <c r="AM57" s="13">
        <f t="shared" si="20"/>
        <v>0</v>
      </c>
      <c r="AN57" s="13">
        <f t="shared" si="20"/>
        <v>0</v>
      </c>
      <c r="AO57" s="13">
        <f t="shared" si="20"/>
        <v>0</v>
      </c>
      <c r="AP57" s="13">
        <f t="shared" si="20"/>
        <v>0</v>
      </c>
      <c r="AQ57" s="13">
        <f t="shared" si="20"/>
        <v>0</v>
      </c>
      <c r="AR57" s="13">
        <f t="shared" si="20"/>
        <v>0</v>
      </c>
      <c r="AS57" s="13">
        <f t="shared" si="20"/>
        <v>0</v>
      </c>
      <c r="AT57" s="13">
        <f t="shared" si="20"/>
        <v>0</v>
      </c>
      <c r="AU57" s="13">
        <f t="shared" si="20"/>
        <v>0</v>
      </c>
      <c r="AV57" s="13">
        <f t="shared" si="20"/>
        <v>0</v>
      </c>
      <c r="AW57" s="13">
        <f t="shared" si="20"/>
        <v>0</v>
      </c>
      <c r="AX57" s="13">
        <f t="shared" si="20"/>
        <v>0</v>
      </c>
      <c r="AY57" s="13">
        <f t="shared" si="20"/>
        <v>0</v>
      </c>
      <c r="AZ57" s="13">
        <f t="shared" si="20"/>
        <v>0</v>
      </c>
      <c r="BA57" s="13">
        <f t="shared" si="20"/>
        <v>0</v>
      </c>
      <c r="BB57" s="13">
        <f t="shared" si="20"/>
        <v>0</v>
      </c>
      <c r="BC57" s="13">
        <f t="shared" si="20"/>
        <v>0</v>
      </c>
      <c r="BD57" s="13">
        <f t="shared" ref="BD57:CD57" si="21">SUM(BD45:BD48)</f>
        <v>0</v>
      </c>
      <c r="BE57" s="13">
        <f t="shared" si="21"/>
        <v>0</v>
      </c>
      <c r="BF57" s="13">
        <f t="shared" si="21"/>
        <v>0</v>
      </c>
      <c r="BG57" s="13">
        <f t="shared" si="21"/>
        <v>0</v>
      </c>
      <c r="BH57" s="13">
        <f t="shared" si="21"/>
        <v>0</v>
      </c>
      <c r="BI57" s="13">
        <f t="shared" si="21"/>
        <v>0</v>
      </c>
      <c r="BJ57" s="13">
        <f t="shared" si="21"/>
        <v>0</v>
      </c>
      <c r="BK57" s="13">
        <f t="shared" si="21"/>
        <v>0</v>
      </c>
      <c r="BL57" s="13">
        <f t="shared" si="21"/>
        <v>0</v>
      </c>
      <c r="BM57" s="13">
        <f t="shared" si="21"/>
        <v>0</v>
      </c>
      <c r="BN57" s="13">
        <f t="shared" si="21"/>
        <v>0</v>
      </c>
      <c r="BO57" s="13">
        <f t="shared" si="21"/>
        <v>0</v>
      </c>
      <c r="BP57" s="13">
        <f t="shared" si="21"/>
        <v>0</v>
      </c>
      <c r="BQ57" s="13">
        <f t="shared" si="21"/>
        <v>0</v>
      </c>
      <c r="BR57" s="13">
        <f t="shared" si="21"/>
        <v>0</v>
      </c>
      <c r="BS57" s="13">
        <f t="shared" si="21"/>
        <v>0</v>
      </c>
      <c r="BT57" s="13">
        <f t="shared" si="21"/>
        <v>0</v>
      </c>
      <c r="BU57" s="13">
        <f t="shared" si="21"/>
        <v>0</v>
      </c>
      <c r="BV57" s="13">
        <f t="shared" si="21"/>
        <v>0</v>
      </c>
      <c r="BW57" s="13">
        <f t="shared" si="21"/>
        <v>0</v>
      </c>
      <c r="BX57" s="13">
        <f t="shared" si="21"/>
        <v>0</v>
      </c>
      <c r="BY57" s="13">
        <f t="shared" si="21"/>
        <v>0</v>
      </c>
      <c r="BZ57" s="13">
        <f t="shared" si="21"/>
        <v>0</v>
      </c>
      <c r="CA57" s="13">
        <f t="shared" si="21"/>
        <v>0</v>
      </c>
      <c r="CB57" s="13">
        <f t="shared" si="21"/>
        <v>0</v>
      </c>
      <c r="CC57" s="13">
        <f t="shared" si="21"/>
        <v>0</v>
      </c>
      <c r="CD57" s="13">
        <f t="shared" si="21"/>
        <v>0</v>
      </c>
    </row>
    <row r="58" spans="1:82" x14ac:dyDescent="0.3">
      <c r="A58" s="13"/>
      <c r="B58" s="13">
        <f>COUNTIF(B45:B48,"&gt;0")</f>
        <v>0</v>
      </c>
      <c r="C58" s="13">
        <f t="shared" ref="C58:BC58" si="22">COUNTIF(C45:C48,"&gt;0")</f>
        <v>0</v>
      </c>
      <c r="D58" s="13">
        <f t="shared" si="22"/>
        <v>0</v>
      </c>
      <c r="E58" s="13">
        <f t="shared" si="22"/>
        <v>0</v>
      </c>
      <c r="F58" s="13">
        <f t="shared" si="22"/>
        <v>0</v>
      </c>
      <c r="G58" s="13">
        <f t="shared" si="22"/>
        <v>0</v>
      </c>
      <c r="H58" s="13">
        <f t="shared" si="22"/>
        <v>0</v>
      </c>
      <c r="I58" s="13">
        <f t="shared" si="22"/>
        <v>0</v>
      </c>
      <c r="J58" s="13">
        <f t="shared" si="22"/>
        <v>0</v>
      </c>
      <c r="K58" s="13">
        <f t="shared" si="22"/>
        <v>0</v>
      </c>
      <c r="L58" s="13">
        <f t="shared" si="22"/>
        <v>0</v>
      </c>
      <c r="M58" s="13">
        <f t="shared" si="22"/>
        <v>0</v>
      </c>
      <c r="N58" s="13">
        <f t="shared" si="22"/>
        <v>0</v>
      </c>
      <c r="O58" s="13">
        <f t="shared" si="22"/>
        <v>0</v>
      </c>
      <c r="P58" s="13">
        <f t="shared" si="22"/>
        <v>0</v>
      </c>
      <c r="Q58" s="13">
        <f t="shared" si="22"/>
        <v>0</v>
      </c>
      <c r="R58" s="13">
        <f t="shared" si="22"/>
        <v>0</v>
      </c>
      <c r="S58" s="13">
        <f t="shared" si="22"/>
        <v>0</v>
      </c>
      <c r="T58" s="13">
        <f t="shared" si="22"/>
        <v>0</v>
      </c>
      <c r="U58" s="13">
        <f t="shared" si="22"/>
        <v>0</v>
      </c>
      <c r="V58" s="13">
        <f t="shared" si="22"/>
        <v>0</v>
      </c>
      <c r="W58" s="13">
        <f t="shared" si="22"/>
        <v>0</v>
      </c>
      <c r="X58" s="13">
        <f t="shared" si="22"/>
        <v>0</v>
      </c>
      <c r="Y58" s="13">
        <f t="shared" si="22"/>
        <v>0</v>
      </c>
      <c r="Z58" s="13">
        <f t="shared" si="22"/>
        <v>0</v>
      </c>
      <c r="AA58" s="13">
        <f t="shared" si="22"/>
        <v>0</v>
      </c>
      <c r="AB58" s="13">
        <f t="shared" si="22"/>
        <v>0</v>
      </c>
      <c r="AC58" s="13">
        <f t="shared" si="22"/>
        <v>0</v>
      </c>
      <c r="AD58" s="13">
        <f t="shared" si="22"/>
        <v>0</v>
      </c>
      <c r="AE58" s="13">
        <f t="shared" si="22"/>
        <v>0</v>
      </c>
      <c r="AF58" s="13">
        <f t="shared" si="22"/>
        <v>0</v>
      </c>
      <c r="AG58" s="13">
        <f t="shared" si="22"/>
        <v>0</v>
      </c>
      <c r="AH58" s="13">
        <f t="shared" si="22"/>
        <v>0</v>
      </c>
      <c r="AI58" s="13">
        <f t="shared" si="22"/>
        <v>0</v>
      </c>
      <c r="AJ58" s="13">
        <f t="shared" si="22"/>
        <v>0</v>
      </c>
      <c r="AK58" s="13">
        <f t="shared" si="22"/>
        <v>0</v>
      </c>
      <c r="AL58" s="13">
        <f t="shared" si="22"/>
        <v>0</v>
      </c>
      <c r="AM58" s="13">
        <f t="shared" si="22"/>
        <v>0</v>
      </c>
      <c r="AN58" s="13">
        <f t="shared" si="22"/>
        <v>0</v>
      </c>
      <c r="AO58" s="13">
        <f t="shared" si="22"/>
        <v>0</v>
      </c>
      <c r="AP58" s="13">
        <f t="shared" si="22"/>
        <v>0</v>
      </c>
      <c r="AQ58" s="13">
        <f t="shared" si="22"/>
        <v>0</v>
      </c>
      <c r="AR58" s="13">
        <f t="shared" si="22"/>
        <v>0</v>
      </c>
      <c r="AS58" s="13">
        <f t="shared" si="22"/>
        <v>0</v>
      </c>
      <c r="AT58" s="13">
        <f t="shared" si="22"/>
        <v>0</v>
      </c>
      <c r="AU58" s="13">
        <f t="shared" si="22"/>
        <v>0</v>
      </c>
      <c r="AV58" s="13">
        <f t="shared" si="22"/>
        <v>0</v>
      </c>
      <c r="AW58" s="13">
        <f t="shared" si="22"/>
        <v>0</v>
      </c>
      <c r="AX58" s="13">
        <f t="shared" si="22"/>
        <v>0</v>
      </c>
      <c r="AY58" s="13">
        <f t="shared" si="22"/>
        <v>0</v>
      </c>
      <c r="AZ58" s="13">
        <f t="shared" si="22"/>
        <v>0</v>
      </c>
      <c r="BA58" s="13">
        <f t="shared" si="22"/>
        <v>0</v>
      </c>
      <c r="BB58" s="13">
        <f t="shared" si="22"/>
        <v>0</v>
      </c>
      <c r="BC58" s="13">
        <f t="shared" si="22"/>
        <v>0</v>
      </c>
      <c r="BD58" s="13">
        <f t="shared" ref="BD58:CD58" si="23">COUNTIF(BD45:BD48,"&gt;0")</f>
        <v>0</v>
      </c>
      <c r="BE58" s="13">
        <f t="shared" si="23"/>
        <v>0</v>
      </c>
      <c r="BF58" s="13">
        <f t="shared" si="23"/>
        <v>0</v>
      </c>
      <c r="BG58" s="13">
        <f t="shared" si="23"/>
        <v>0</v>
      </c>
      <c r="BH58" s="13">
        <f t="shared" si="23"/>
        <v>0</v>
      </c>
      <c r="BI58" s="13">
        <f t="shared" si="23"/>
        <v>0</v>
      </c>
      <c r="BJ58" s="13">
        <f t="shared" si="23"/>
        <v>0</v>
      </c>
      <c r="BK58" s="13">
        <f t="shared" si="23"/>
        <v>0</v>
      </c>
      <c r="BL58" s="13">
        <f t="shared" si="23"/>
        <v>0</v>
      </c>
      <c r="BM58" s="13">
        <f t="shared" si="23"/>
        <v>0</v>
      </c>
      <c r="BN58" s="13">
        <f t="shared" si="23"/>
        <v>0</v>
      </c>
      <c r="BO58" s="13">
        <f t="shared" si="23"/>
        <v>0</v>
      </c>
      <c r="BP58" s="13">
        <f t="shared" si="23"/>
        <v>0</v>
      </c>
      <c r="BQ58" s="13">
        <f t="shared" si="23"/>
        <v>0</v>
      </c>
      <c r="BR58" s="13">
        <f t="shared" si="23"/>
        <v>0</v>
      </c>
      <c r="BS58" s="13">
        <f t="shared" si="23"/>
        <v>0</v>
      </c>
      <c r="BT58" s="13">
        <f t="shared" si="23"/>
        <v>0</v>
      </c>
      <c r="BU58" s="13">
        <f t="shared" si="23"/>
        <v>0</v>
      </c>
      <c r="BV58" s="13">
        <f t="shared" si="23"/>
        <v>0</v>
      </c>
      <c r="BW58" s="13">
        <f t="shared" si="23"/>
        <v>0</v>
      </c>
      <c r="BX58" s="13">
        <f t="shared" si="23"/>
        <v>0</v>
      </c>
      <c r="BY58" s="13">
        <f t="shared" si="23"/>
        <v>0</v>
      </c>
      <c r="BZ58" s="13">
        <f t="shared" si="23"/>
        <v>0</v>
      </c>
      <c r="CA58" s="13">
        <f t="shared" si="23"/>
        <v>0</v>
      </c>
      <c r="CB58" s="13">
        <f t="shared" si="23"/>
        <v>0</v>
      </c>
      <c r="CC58" s="13">
        <f t="shared" si="23"/>
        <v>0</v>
      </c>
      <c r="CD58" s="13">
        <f t="shared" si="23"/>
        <v>0</v>
      </c>
    </row>
    <row r="59" spans="1:82" x14ac:dyDescent="0.3">
      <c r="A59" s="8" t="s">
        <v>75</v>
      </c>
      <c r="B59" s="8">
        <f>SUM(B49:B52)</f>
        <v>0</v>
      </c>
      <c r="C59" s="8">
        <f t="shared" ref="C59:BC59" si="24">SUM(C49:C52)</f>
        <v>0</v>
      </c>
      <c r="D59" s="8">
        <f t="shared" si="24"/>
        <v>0</v>
      </c>
      <c r="E59" s="8">
        <f t="shared" si="24"/>
        <v>0</v>
      </c>
      <c r="F59" s="8">
        <f t="shared" si="24"/>
        <v>0</v>
      </c>
      <c r="G59" s="8">
        <f t="shared" si="24"/>
        <v>0</v>
      </c>
      <c r="H59" s="8">
        <f t="shared" si="24"/>
        <v>0</v>
      </c>
      <c r="I59" s="8">
        <f t="shared" si="24"/>
        <v>0</v>
      </c>
      <c r="J59" s="8">
        <f t="shared" si="24"/>
        <v>0</v>
      </c>
      <c r="K59" s="8">
        <f t="shared" si="24"/>
        <v>0</v>
      </c>
      <c r="L59" s="8">
        <f t="shared" si="24"/>
        <v>0</v>
      </c>
      <c r="M59" s="8">
        <f t="shared" si="24"/>
        <v>0</v>
      </c>
      <c r="N59" s="8">
        <f t="shared" si="24"/>
        <v>0</v>
      </c>
      <c r="O59" s="8">
        <f t="shared" si="24"/>
        <v>0</v>
      </c>
      <c r="P59" s="8">
        <f t="shared" si="24"/>
        <v>0</v>
      </c>
      <c r="Q59" s="8">
        <f t="shared" si="24"/>
        <v>0</v>
      </c>
      <c r="R59" s="8">
        <f t="shared" si="24"/>
        <v>0</v>
      </c>
      <c r="S59" s="8">
        <f t="shared" si="24"/>
        <v>0</v>
      </c>
      <c r="T59" s="8">
        <f t="shared" si="24"/>
        <v>0</v>
      </c>
      <c r="U59" s="8">
        <f t="shared" si="24"/>
        <v>0</v>
      </c>
      <c r="V59" s="8">
        <f t="shared" si="24"/>
        <v>0</v>
      </c>
      <c r="W59" s="8">
        <f t="shared" si="24"/>
        <v>0</v>
      </c>
      <c r="X59" s="8">
        <f t="shared" si="24"/>
        <v>0</v>
      </c>
      <c r="Y59" s="8">
        <f t="shared" si="24"/>
        <v>0</v>
      </c>
      <c r="Z59" s="8">
        <f t="shared" si="24"/>
        <v>0</v>
      </c>
      <c r="AA59" s="8">
        <f t="shared" si="24"/>
        <v>0</v>
      </c>
      <c r="AB59" s="8">
        <f t="shared" si="24"/>
        <v>0</v>
      </c>
      <c r="AC59" s="8">
        <f t="shared" si="24"/>
        <v>0</v>
      </c>
      <c r="AD59" s="8">
        <f t="shared" si="24"/>
        <v>0</v>
      </c>
      <c r="AE59" s="8">
        <f t="shared" si="24"/>
        <v>0</v>
      </c>
      <c r="AF59" s="8">
        <f t="shared" si="24"/>
        <v>0</v>
      </c>
      <c r="AG59" s="8">
        <f t="shared" si="24"/>
        <v>0</v>
      </c>
      <c r="AH59" s="8">
        <f t="shared" si="24"/>
        <v>0</v>
      </c>
      <c r="AI59" s="8">
        <f t="shared" si="24"/>
        <v>0</v>
      </c>
      <c r="AJ59" s="8">
        <f t="shared" si="24"/>
        <v>0</v>
      </c>
      <c r="AK59" s="8">
        <f t="shared" si="24"/>
        <v>0</v>
      </c>
      <c r="AL59" s="8">
        <f t="shared" si="24"/>
        <v>0</v>
      </c>
      <c r="AM59" s="8">
        <f t="shared" si="24"/>
        <v>0</v>
      </c>
      <c r="AN59" s="8">
        <f t="shared" si="24"/>
        <v>0</v>
      </c>
      <c r="AO59" s="8">
        <f t="shared" si="24"/>
        <v>0</v>
      </c>
      <c r="AP59" s="8">
        <f t="shared" si="24"/>
        <v>0</v>
      </c>
      <c r="AQ59" s="8">
        <f t="shared" si="24"/>
        <v>0</v>
      </c>
      <c r="AR59" s="8">
        <f t="shared" si="24"/>
        <v>0</v>
      </c>
      <c r="AS59" s="8">
        <f t="shared" si="24"/>
        <v>0</v>
      </c>
      <c r="AT59" s="8">
        <f t="shared" si="24"/>
        <v>0</v>
      </c>
      <c r="AU59" s="8">
        <f t="shared" si="24"/>
        <v>0</v>
      </c>
      <c r="AV59" s="8">
        <f t="shared" si="24"/>
        <v>0</v>
      </c>
      <c r="AW59" s="8">
        <f t="shared" si="24"/>
        <v>0</v>
      </c>
      <c r="AX59" s="8">
        <f t="shared" si="24"/>
        <v>0</v>
      </c>
      <c r="AY59" s="8">
        <f t="shared" si="24"/>
        <v>0</v>
      </c>
      <c r="AZ59" s="8">
        <f t="shared" si="24"/>
        <v>0</v>
      </c>
      <c r="BA59" s="8">
        <f t="shared" si="24"/>
        <v>0</v>
      </c>
      <c r="BB59" s="8">
        <f t="shared" si="24"/>
        <v>0</v>
      </c>
      <c r="BC59" s="8">
        <f t="shared" si="24"/>
        <v>0</v>
      </c>
      <c r="BD59" s="8">
        <f t="shared" ref="BD59:CD59" si="25">SUM(BD49:BD52)</f>
        <v>0</v>
      </c>
      <c r="BE59" s="8">
        <f t="shared" si="25"/>
        <v>0</v>
      </c>
      <c r="BF59" s="8">
        <f t="shared" si="25"/>
        <v>0</v>
      </c>
      <c r="BG59" s="8">
        <f t="shared" si="25"/>
        <v>0</v>
      </c>
      <c r="BH59" s="8">
        <f t="shared" si="25"/>
        <v>0</v>
      </c>
      <c r="BI59" s="8">
        <f t="shared" si="25"/>
        <v>0</v>
      </c>
      <c r="BJ59" s="8">
        <f t="shared" si="25"/>
        <v>0</v>
      </c>
      <c r="BK59" s="8">
        <f t="shared" si="25"/>
        <v>0</v>
      </c>
      <c r="BL59" s="8">
        <f t="shared" si="25"/>
        <v>0</v>
      </c>
      <c r="BM59" s="8">
        <f t="shared" si="25"/>
        <v>0</v>
      </c>
      <c r="BN59" s="8">
        <f t="shared" si="25"/>
        <v>0</v>
      </c>
      <c r="BO59" s="8">
        <f t="shared" si="25"/>
        <v>0</v>
      </c>
      <c r="BP59" s="8">
        <f t="shared" si="25"/>
        <v>0</v>
      </c>
      <c r="BQ59" s="8">
        <f t="shared" si="25"/>
        <v>0</v>
      </c>
      <c r="BR59" s="8">
        <f t="shared" si="25"/>
        <v>0</v>
      </c>
      <c r="BS59" s="8">
        <f t="shared" si="25"/>
        <v>0</v>
      </c>
      <c r="BT59" s="8">
        <f t="shared" si="25"/>
        <v>0</v>
      </c>
      <c r="BU59" s="8">
        <f t="shared" si="25"/>
        <v>0</v>
      </c>
      <c r="BV59" s="8">
        <f t="shared" si="25"/>
        <v>0</v>
      </c>
      <c r="BW59" s="8">
        <f t="shared" si="25"/>
        <v>0</v>
      </c>
      <c r="BX59" s="8">
        <f t="shared" si="25"/>
        <v>0</v>
      </c>
      <c r="BY59" s="8">
        <f t="shared" si="25"/>
        <v>0</v>
      </c>
      <c r="BZ59" s="8">
        <f t="shared" si="25"/>
        <v>0</v>
      </c>
      <c r="CA59" s="8">
        <f t="shared" si="25"/>
        <v>0</v>
      </c>
      <c r="CB59" s="8">
        <f t="shared" si="25"/>
        <v>0</v>
      </c>
      <c r="CC59" s="8">
        <f t="shared" si="25"/>
        <v>0</v>
      </c>
      <c r="CD59" s="8">
        <f t="shared" si="25"/>
        <v>0</v>
      </c>
    </row>
    <row r="60" spans="1:82" x14ac:dyDescent="0.3">
      <c r="B60" s="8">
        <f>COUNTIF(B49:B52,"&gt;0")</f>
        <v>0</v>
      </c>
      <c r="C60" s="8">
        <f t="shared" ref="C60:BC60" si="26">COUNTIF(C49:C52,"&gt;0")</f>
        <v>0</v>
      </c>
      <c r="D60" s="8">
        <f t="shared" si="26"/>
        <v>0</v>
      </c>
      <c r="E60" s="8">
        <f t="shared" si="26"/>
        <v>0</v>
      </c>
      <c r="F60" s="8">
        <f t="shared" si="26"/>
        <v>0</v>
      </c>
      <c r="G60" s="8">
        <f t="shared" si="26"/>
        <v>0</v>
      </c>
      <c r="H60" s="8">
        <f t="shared" si="26"/>
        <v>0</v>
      </c>
      <c r="I60" s="8">
        <f t="shared" si="26"/>
        <v>0</v>
      </c>
      <c r="J60" s="8">
        <f t="shared" si="26"/>
        <v>0</v>
      </c>
      <c r="K60" s="8">
        <f t="shared" si="26"/>
        <v>0</v>
      </c>
      <c r="L60" s="8">
        <f t="shared" si="26"/>
        <v>0</v>
      </c>
      <c r="M60" s="8">
        <f t="shared" si="26"/>
        <v>0</v>
      </c>
      <c r="N60" s="8">
        <f t="shared" si="26"/>
        <v>0</v>
      </c>
      <c r="O60" s="8">
        <f t="shared" si="26"/>
        <v>0</v>
      </c>
      <c r="P60" s="8">
        <f t="shared" si="26"/>
        <v>0</v>
      </c>
      <c r="Q60" s="8">
        <f t="shared" si="26"/>
        <v>0</v>
      </c>
      <c r="R60" s="8">
        <f t="shared" si="26"/>
        <v>0</v>
      </c>
      <c r="S60" s="8">
        <f t="shared" si="26"/>
        <v>0</v>
      </c>
      <c r="T60" s="8">
        <f t="shared" si="26"/>
        <v>0</v>
      </c>
      <c r="U60" s="8">
        <f t="shared" si="26"/>
        <v>0</v>
      </c>
      <c r="V60" s="8">
        <f t="shared" si="26"/>
        <v>0</v>
      </c>
      <c r="W60" s="8">
        <f t="shared" si="26"/>
        <v>0</v>
      </c>
      <c r="X60" s="8">
        <f t="shared" si="26"/>
        <v>0</v>
      </c>
      <c r="Y60" s="8">
        <f t="shared" si="26"/>
        <v>0</v>
      </c>
      <c r="Z60" s="8">
        <f t="shared" si="26"/>
        <v>0</v>
      </c>
      <c r="AA60" s="8">
        <f t="shared" si="26"/>
        <v>0</v>
      </c>
      <c r="AB60" s="8">
        <f t="shared" si="26"/>
        <v>0</v>
      </c>
      <c r="AC60" s="8">
        <f t="shared" si="26"/>
        <v>0</v>
      </c>
      <c r="AD60" s="8">
        <f t="shared" si="26"/>
        <v>0</v>
      </c>
      <c r="AE60" s="8">
        <f t="shared" si="26"/>
        <v>0</v>
      </c>
      <c r="AF60" s="8">
        <f t="shared" si="26"/>
        <v>0</v>
      </c>
      <c r="AG60" s="8">
        <f t="shared" si="26"/>
        <v>0</v>
      </c>
      <c r="AH60" s="8">
        <f t="shared" si="26"/>
        <v>0</v>
      </c>
      <c r="AI60" s="8">
        <f t="shared" si="26"/>
        <v>0</v>
      </c>
      <c r="AJ60" s="8">
        <f t="shared" si="26"/>
        <v>0</v>
      </c>
      <c r="AK60" s="8">
        <f t="shared" si="26"/>
        <v>0</v>
      </c>
      <c r="AL60" s="8">
        <f t="shared" si="26"/>
        <v>0</v>
      </c>
      <c r="AM60" s="8">
        <f t="shared" si="26"/>
        <v>0</v>
      </c>
      <c r="AN60" s="8">
        <f t="shared" si="26"/>
        <v>0</v>
      </c>
      <c r="AO60" s="8">
        <f t="shared" si="26"/>
        <v>0</v>
      </c>
      <c r="AP60" s="8">
        <f t="shared" si="26"/>
        <v>0</v>
      </c>
      <c r="AQ60" s="8">
        <f t="shared" si="26"/>
        <v>0</v>
      </c>
      <c r="AR60" s="8">
        <f t="shared" si="26"/>
        <v>0</v>
      </c>
      <c r="AS60" s="8">
        <f t="shared" si="26"/>
        <v>0</v>
      </c>
      <c r="AT60" s="8">
        <f t="shared" si="26"/>
        <v>0</v>
      </c>
      <c r="AU60" s="8">
        <f t="shared" si="26"/>
        <v>0</v>
      </c>
      <c r="AV60" s="8">
        <f t="shared" si="26"/>
        <v>0</v>
      </c>
      <c r="AW60" s="8">
        <f t="shared" si="26"/>
        <v>0</v>
      </c>
      <c r="AX60" s="8">
        <f t="shared" si="26"/>
        <v>0</v>
      </c>
      <c r="AY60" s="8">
        <f t="shared" si="26"/>
        <v>0</v>
      </c>
      <c r="AZ60" s="8">
        <f t="shared" si="26"/>
        <v>0</v>
      </c>
      <c r="BA60" s="8">
        <f t="shared" si="26"/>
        <v>0</v>
      </c>
      <c r="BB60" s="8">
        <f t="shared" si="26"/>
        <v>0</v>
      </c>
      <c r="BC60" s="8">
        <f t="shared" si="26"/>
        <v>0</v>
      </c>
      <c r="BD60" s="8">
        <f t="shared" ref="BD60:CD60" si="27">COUNTIF(BD49:BD52,"&gt;0")</f>
        <v>0</v>
      </c>
      <c r="BE60" s="8">
        <f t="shared" si="27"/>
        <v>0</v>
      </c>
      <c r="BF60" s="8">
        <f t="shared" si="27"/>
        <v>0</v>
      </c>
      <c r="BG60" s="8">
        <f t="shared" si="27"/>
        <v>0</v>
      </c>
      <c r="BH60" s="8">
        <f t="shared" si="27"/>
        <v>0</v>
      </c>
      <c r="BI60" s="8">
        <f t="shared" si="27"/>
        <v>0</v>
      </c>
      <c r="BJ60" s="8">
        <f t="shared" si="27"/>
        <v>0</v>
      </c>
      <c r="BK60" s="8">
        <f t="shared" si="27"/>
        <v>0</v>
      </c>
      <c r="BL60" s="8">
        <f t="shared" si="27"/>
        <v>0</v>
      </c>
      <c r="BM60" s="8">
        <f t="shared" si="27"/>
        <v>0</v>
      </c>
      <c r="BN60" s="8">
        <f t="shared" si="27"/>
        <v>0</v>
      </c>
      <c r="BO60" s="8">
        <f t="shared" si="27"/>
        <v>0</v>
      </c>
      <c r="BP60" s="8">
        <f t="shared" si="27"/>
        <v>0</v>
      </c>
      <c r="BQ60" s="8">
        <f t="shared" si="27"/>
        <v>0</v>
      </c>
      <c r="BR60" s="8">
        <f t="shared" si="27"/>
        <v>0</v>
      </c>
      <c r="BS60" s="8">
        <f t="shared" si="27"/>
        <v>0</v>
      </c>
      <c r="BT60" s="8">
        <f t="shared" si="27"/>
        <v>0</v>
      </c>
      <c r="BU60" s="8">
        <f t="shared" si="27"/>
        <v>0</v>
      </c>
      <c r="BV60" s="8">
        <f t="shared" si="27"/>
        <v>0</v>
      </c>
      <c r="BW60" s="8">
        <f t="shared" si="27"/>
        <v>0</v>
      </c>
      <c r="BX60" s="8">
        <f t="shared" si="27"/>
        <v>0</v>
      </c>
      <c r="BY60" s="8">
        <f t="shared" si="27"/>
        <v>0</v>
      </c>
      <c r="BZ60" s="8">
        <f t="shared" si="27"/>
        <v>0</v>
      </c>
      <c r="CA60" s="8">
        <f t="shared" si="27"/>
        <v>0</v>
      </c>
      <c r="CB60" s="8">
        <f t="shared" si="27"/>
        <v>0</v>
      </c>
      <c r="CC60" s="8">
        <f t="shared" si="27"/>
        <v>0</v>
      </c>
      <c r="CD60" s="8">
        <f t="shared" si="27"/>
        <v>0</v>
      </c>
    </row>
    <row r="61" spans="1:82" x14ac:dyDescent="0.3">
      <c r="A61" s="13" t="s">
        <v>76</v>
      </c>
      <c r="B61" s="13">
        <f>IF(B54&gt;0,B53/B54,0)</f>
        <v>0</v>
      </c>
      <c r="C61" s="13">
        <f t="shared" ref="C61:BC61" si="28">IF(C54&gt;0,C53/C54,0)</f>
        <v>0</v>
      </c>
      <c r="D61" s="13">
        <f t="shared" si="28"/>
        <v>0</v>
      </c>
      <c r="E61" s="13">
        <f t="shared" si="28"/>
        <v>0</v>
      </c>
      <c r="F61" s="13">
        <f t="shared" si="28"/>
        <v>0</v>
      </c>
      <c r="G61" s="13">
        <f t="shared" si="28"/>
        <v>0</v>
      </c>
      <c r="H61" s="13">
        <f t="shared" si="28"/>
        <v>0</v>
      </c>
      <c r="I61" s="13">
        <f t="shared" si="28"/>
        <v>0</v>
      </c>
      <c r="J61" s="13">
        <f t="shared" si="28"/>
        <v>0</v>
      </c>
      <c r="K61" s="13">
        <f t="shared" si="28"/>
        <v>0</v>
      </c>
      <c r="L61" s="13">
        <f t="shared" si="28"/>
        <v>0</v>
      </c>
      <c r="M61" s="13">
        <f t="shared" si="28"/>
        <v>0</v>
      </c>
      <c r="N61" s="13">
        <f t="shared" si="28"/>
        <v>0</v>
      </c>
      <c r="O61" s="13">
        <f t="shared" si="28"/>
        <v>0</v>
      </c>
      <c r="P61" s="13">
        <f t="shared" si="28"/>
        <v>0</v>
      </c>
      <c r="Q61" s="13">
        <f t="shared" si="28"/>
        <v>0</v>
      </c>
      <c r="R61" s="13">
        <f t="shared" si="28"/>
        <v>0</v>
      </c>
      <c r="S61" s="13">
        <f t="shared" si="28"/>
        <v>0</v>
      </c>
      <c r="T61" s="13">
        <f t="shared" si="28"/>
        <v>0</v>
      </c>
      <c r="U61" s="13">
        <f t="shared" si="28"/>
        <v>0</v>
      </c>
      <c r="V61" s="13">
        <f t="shared" si="28"/>
        <v>0</v>
      </c>
      <c r="W61" s="13">
        <f t="shared" si="28"/>
        <v>0</v>
      </c>
      <c r="X61" s="13">
        <f t="shared" si="28"/>
        <v>0</v>
      </c>
      <c r="Y61" s="13">
        <f t="shared" si="28"/>
        <v>0</v>
      </c>
      <c r="Z61" s="13">
        <f t="shared" si="28"/>
        <v>0</v>
      </c>
      <c r="AA61" s="13">
        <f t="shared" si="28"/>
        <v>0</v>
      </c>
      <c r="AB61" s="13">
        <f t="shared" si="28"/>
        <v>0</v>
      </c>
      <c r="AC61" s="13">
        <f t="shared" si="28"/>
        <v>0</v>
      </c>
      <c r="AD61" s="13">
        <f t="shared" si="28"/>
        <v>0</v>
      </c>
      <c r="AE61" s="13">
        <f t="shared" si="28"/>
        <v>0</v>
      </c>
      <c r="AF61" s="13">
        <f t="shared" si="28"/>
        <v>0</v>
      </c>
      <c r="AG61" s="13">
        <f t="shared" si="28"/>
        <v>0</v>
      </c>
      <c r="AH61" s="13">
        <f t="shared" si="28"/>
        <v>0</v>
      </c>
      <c r="AI61" s="13">
        <f t="shared" si="28"/>
        <v>0</v>
      </c>
      <c r="AJ61" s="13">
        <f t="shared" si="28"/>
        <v>0</v>
      </c>
      <c r="AK61" s="13">
        <f t="shared" si="28"/>
        <v>0</v>
      </c>
      <c r="AL61" s="13">
        <f t="shared" si="28"/>
        <v>0</v>
      </c>
      <c r="AM61" s="13">
        <f t="shared" si="28"/>
        <v>0</v>
      </c>
      <c r="AN61" s="13">
        <f t="shared" si="28"/>
        <v>0</v>
      </c>
      <c r="AO61" s="13">
        <f t="shared" si="28"/>
        <v>0</v>
      </c>
      <c r="AP61" s="13">
        <f t="shared" si="28"/>
        <v>0</v>
      </c>
      <c r="AQ61" s="13">
        <f t="shared" si="28"/>
        <v>0</v>
      </c>
      <c r="AR61" s="13">
        <f t="shared" si="28"/>
        <v>0</v>
      </c>
      <c r="AS61" s="13">
        <f t="shared" si="28"/>
        <v>0</v>
      </c>
      <c r="AT61" s="13">
        <f t="shared" si="28"/>
        <v>0</v>
      </c>
      <c r="AU61" s="13">
        <f t="shared" si="28"/>
        <v>0</v>
      </c>
      <c r="AV61" s="13">
        <f t="shared" si="28"/>
        <v>0</v>
      </c>
      <c r="AW61" s="13">
        <f t="shared" si="28"/>
        <v>0</v>
      </c>
      <c r="AX61" s="13">
        <f t="shared" si="28"/>
        <v>0</v>
      </c>
      <c r="AY61" s="13">
        <f t="shared" si="28"/>
        <v>0</v>
      </c>
      <c r="AZ61" s="13">
        <f t="shared" si="28"/>
        <v>0</v>
      </c>
      <c r="BA61" s="13">
        <f t="shared" si="28"/>
        <v>0</v>
      </c>
      <c r="BB61" s="13">
        <f t="shared" si="28"/>
        <v>0</v>
      </c>
      <c r="BC61" s="13">
        <f t="shared" si="28"/>
        <v>0</v>
      </c>
      <c r="BD61" s="13">
        <f t="shared" ref="BD61:CD61" si="29">IF(BD54&gt;0,BD53/BD54,0)</f>
        <v>0</v>
      </c>
      <c r="BE61" s="13">
        <f t="shared" si="29"/>
        <v>0</v>
      </c>
      <c r="BF61" s="13">
        <f t="shared" si="29"/>
        <v>0</v>
      </c>
      <c r="BG61" s="13">
        <f t="shared" si="29"/>
        <v>0</v>
      </c>
      <c r="BH61" s="13">
        <f t="shared" si="29"/>
        <v>0</v>
      </c>
      <c r="BI61" s="13">
        <f t="shared" si="29"/>
        <v>0</v>
      </c>
      <c r="BJ61" s="13">
        <f t="shared" si="29"/>
        <v>0</v>
      </c>
      <c r="BK61" s="13">
        <f t="shared" si="29"/>
        <v>0</v>
      </c>
      <c r="BL61" s="13">
        <f t="shared" si="29"/>
        <v>0</v>
      </c>
      <c r="BM61" s="13">
        <f t="shared" si="29"/>
        <v>0</v>
      </c>
      <c r="BN61" s="13">
        <f t="shared" si="29"/>
        <v>0</v>
      </c>
      <c r="BO61" s="13">
        <f t="shared" si="29"/>
        <v>0</v>
      </c>
      <c r="BP61" s="13">
        <f t="shared" si="29"/>
        <v>0</v>
      </c>
      <c r="BQ61" s="13">
        <f t="shared" si="29"/>
        <v>0</v>
      </c>
      <c r="BR61" s="13">
        <f t="shared" si="29"/>
        <v>0</v>
      </c>
      <c r="BS61" s="13">
        <f t="shared" si="29"/>
        <v>0</v>
      </c>
      <c r="BT61" s="13">
        <f t="shared" si="29"/>
        <v>0</v>
      </c>
      <c r="BU61" s="13">
        <f t="shared" si="29"/>
        <v>0</v>
      </c>
      <c r="BV61" s="13">
        <f t="shared" si="29"/>
        <v>0</v>
      </c>
      <c r="BW61" s="13">
        <f t="shared" si="29"/>
        <v>0</v>
      </c>
      <c r="BX61" s="13">
        <f t="shared" si="29"/>
        <v>0</v>
      </c>
      <c r="BY61" s="13">
        <f t="shared" si="29"/>
        <v>0</v>
      </c>
      <c r="BZ61" s="13">
        <f t="shared" si="29"/>
        <v>0</v>
      </c>
      <c r="CA61" s="13">
        <f t="shared" si="29"/>
        <v>0</v>
      </c>
      <c r="CB61" s="13">
        <f t="shared" si="29"/>
        <v>0</v>
      </c>
      <c r="CC61" s="13">
        <f t="shared" si="29"/>
        <v>0</v>
      </c>
      <c r="CD61" s="13">
        <f t="shared" si="29"/>
        <v>0</v>
      </c>
    </row>
    <row r="62" spans="1:82" x14ac:dyDescent="0.3">
      <c r="A62" s="8" t="s">
        <v>78</v>
      </c>
      <c r="B62" s="8">
        <f>IF(B56&gt;0,B55/B56,0)</f>
        <v>0</v>
      </c>
      <c r="C62" s="8">
        <f t="shared" ref="C62:BC62" si="30">IF(C56&gt;0,C55/C56,0)</f>
        <v>0</v>
      </c>
      <c r="D62" s="8">
        <f t="shared" si="30"/>
        <v>0</v>
      </c>
      <c r="E62" s="8">
        <f t="shared" si="30"/>
        <v>0</v>
      </c>
      <c r="F62" s="8">
        <f t="shared" si="30"/>
        <v>0</v>
      </c>
      <c r="G62" s="8">
        <f t="shared" si="30"/>
        <v>0</v>
      </c>
      <c r="H62" s="8">
        <f t="shared" si="30"/>
        <v>0</v>
      </c>
      <c r="I62" s="8">
        <f t="shared" si="30"/>
        <v>0</v>
      </c>
      <c r="J62" s="8">
        <f t="shared" si="30"/>
        <v>0</v>
      </c>
      <c r="K62" s="8">
        <f t="shared" si="30"/>
        <v>0</v>
      </c>
      <c r="L62" s="8">
        <f t="shared" si="30"/>
        <v>0</v>
      </c>
      <c r="M62" s="8">
        <f t="shared" si="30"/>
        <v>0</v>
      </c>
      <c r="N62" s="8">
        <f t="shared" si="30"/>
        <v>0</v>
      </c>
      <c r="O62" s="8">
        <f t="shared" si="30"/>
        <v>0</v>
      </c>
      <c r="P62" s="8">
        <f t="shared" si="30"/>
        <v>0</v>
      </c>
      <c r="Q62" s="8">
        <f t="shared" si="30"/>
        <v>0</v>
      </c>
      <c r="R62" s="8">
        <f t="shared" si="30"/>
        <v>0</v>
      </c>
      <c r="S62" s="8">
        <f t="shared" si="30"/>
        <v>0</v>
      </c>
      <c r="T62" s="8">
        <f t="shared" si="30"/>
        <v>0</v>
      </c>
      <c r="U62" s="8">
        <f t="shared" si="30"/>
        <v>0</v>
      </c>
      <c r="V62" s="8">
        <f t="shared" si="30"/>
        <v>0</v>
      </c>
      <c r="W62" s="8">
        <f t="shared" si="30"/>
        <v>0</v>
      </c>
      <c r="X62" s="8">
        <f t="shared" si="30"/>
        <v>0</v>
      </c>
      <c r="Y62" s="8">
        <f t="shared" si="30"/>
        <v>0</v>
      </c>
      <c r="Z62" s="8">
        <f t="shared" si="30"/>
        <v>0</v>
      </c>
      <c r="AA62" s="8">
        <f t="shared" si="30"/>
        <v>0</v>
      </c>
      <c r="AB62" s="8">
        <f t="shared" si="30"/>
        <v>0</v>
      </c>
      <c r="AC62" s="8">
        <f t="shared" si="30"/>
        <v>0</v>
      </c>
      <c r="AD62" s="8">
        <f t="shared" si="30"/>
        <v>0</v>
      </c>
      <c r="AE62" s="8">
        <f t="shared" si="30"/>
        <v>0</v>
      </c>
      <c r="AF62" s="8">
        <f t="shared" si="30"/>
        <v>0</v>
      </c>
      <c r="AG62" s="8">
        <f t="shared" si="30"/>
        <v>0</v>
      </c>
      <c r="AH62" s="8">
        <f t="shared" si="30"/>
        <v>0</v>
      </c>
      <c r="AI62" s="8">
        <f t="shared" si="30"/>
        <v>0</v>
      </c>
      <c r="AJ62" s="8">
        <f t="shared" si="30"/>
        <v>0</v>
      </c>
      <c r="AK62" s="8">
        <f t="shared" si="30"/>
        <v>0</v>
      </c>
      <c r="AL62" s="8">
        <f t="shared" si="30"/>
        <v>0</v>
      </c>
      <c r="AM62" s="8">
        <f t="shared" si="30"/>
        <v>0</v>
      </c>
      <c r="AN62" s="8">
        <f t="shared" si="30"/>
        <v>0</v>
      </c>
      <c r="AO62" s="8">
        <f t="shared" si="30"/>
        <v>0</v>
      </c>
      <c r="AP62" s="8">
        <f t="shared" si="30"/>
        <v>0</v>
      </c>
      <c r="AQ62" s="8">
        <f t="shared" si="30"/>
        <v>0</v>
      </c>
      <c r="AR62" s="8">
        <f t="shared" si="30"/>
        <v>0</v>
      </c>
      <c r="AS62" s="8">
        <f t="shared" si="30"/>
        <v>0</v>
      </c>
      <c r="AT62" s="8">
        <f t="shared" si="30"/>
        <v>0</v>
      </c>
      <c r="AU62" s="8">
        <f t="shared" si="30"/>
        <v>0</v>
      </c>
      <c r="AV62" s="8">
        <f t="shared" si="30"/>
        <v>0</v>
      </c>
      <c r="AW62" s="8">
        <f t="shared" si="30"/>
        <v>0</v>
      </c>
      <c r="AX62" s="8">
        <f t="shared" si="30"/>
        <v>0</v>
      </c>
      <c r="AY62" s="8">
        <f t="shared" si="30"/>
        <v>0</v>
      </c>
      <c r="AZ62" s="8">
        <f t="shared" si="30"/>
        <v>0</v>
      </c>
      <c r="BA62" s="8">
        <f t="shared" si="30"/>
        <v>0</v>
      </c>
      <c r="BB62" s="8">
        <f t="shared" si="30"/>
        <v>0</v>
      </c>
      <c r="BC62" s="8">
        <f t="shared" si="30"/>
        <v>0</v>
      </c>
      <c r="BD62" s="8">
        <f t="shared" ref="BD62:CD62" si="31">IF(BD56&gt;0,BD55/BD56,0)</f>
        <v>0</v>
      </c>
      <c r="BE62" s="8">
        <f t="shared" si="31"/>
        <v>0</v>
      </c>
      <c r="BF62" s="8">
        <f t="shared" si="31"/>
        <v>0</v>
      </c>
      <c r="BG62" s="8">
        <f t="shared" si="31"/>
        <v>0</v>
      </c>
      <c r="BH62" s="8">
        <f t="shared" si="31"/>
        <v>0</v>
      </c>
      <c r="BI62" s="8">
        <f t="shared" si="31"/>
        <v>0</v>
      </c>
      <c r="BJ62" s="8">
        <f t="shared" si="31"/>
        <v>0</v>
      </c>
      <c r="BK62" s="8">
        <f t="shared" si="31"/>
        <v>0</v>
      </c>
      <c r="BL62" s="8">
        <f t="shared" si="31"/>
        <v>0</v>
      </c>
      <c r="BM62" s="8">
        <f t="shared" si="31"/>
        <v>0</v>
      </c>
      <c r="BN62" s="8">
        <f t="shared" si="31"/>
        <v>0</v>
      </c>
      <c r="BO62" s="8">
        <f t="shared" si="31"/>
        <v>0</v>
      </c>
      <c r="BP62" s="8">
        <f t="shared" si="31"/>
        <v>0</v>
      </c>
      <c r="BQ62" s="8">
        <f t="shared" si="31"/>
        <v>0</v>
      </c>
      <c r="BR62" s="8">
        <f t="shared" si="31"/>
        <v>0</v>
      </c>
      <c r="BS62" s="8">
        <f t="shared" si="31"/>
        <v>0</v>
      </c>
      <c r="BT62" s="8">
        <f t="shared" si="31"/>
        <v>0</v>
      </c>
      <c r="BU62" s="8">
        <f t="shared" si="31"/>
        <v>0</v>
      </c>
      <c r="BV62" s="8">
        <f t="shared" si="31"/>
        <v>0</v>
      </c>
      <c r="BW62" s="8">
        <f t="shared" si="31"/>
        <v>0</v>
      </c>
      <c r="BX62" s="8">
        <f t="shared" si="31"/>
        <v>0</v>
      </c>
      <c r="BY62" s="8">
        <f t="shared" si="31"/>
        <v>0</v>
      </c>
      <c r="BZ62" s="8">
        <f t="shared" si="31"/>
        <v>0</v>
      </c>
      <c r="CA62" s="8">
        <f t="shared" si="31"/>
        <v>0</v>
      </c>
      <c r="CB62" s="8">
        <f t="shared" si="31"/>
        <v>0</v>
      </c>
      <c r="CC62" s="8">
        <f t="shared" si="31"/>
        <v>0</v>
      </c>
      <c r="CD62" s="8">
        <f t="shared" si="31"/>
        <v>0</v>
      </c>
    </row>
    <row r="63" spans="1:82" x14ac:dyDescent="0.3">
      <c r="A63" s="13" t="s">
        <v>79</v>
      </c>
      <c r="B63" s="13">
        <f>IF(B58&gt;0,B57/B58,0)</f>
        <v>0</v>
      </c>
      <c r="C63" s="13">
        <f t="shared" ref="C63:BC63" si="32">IF(C58&gt;0,C57/C58,0)</f>
        <v>0</v>
      </c>
      <c r="D63" s="13">
        <f t="shared" si="32"/>
        <v>0</v>
      </c>
      <c r="E63" s="13">
        <f t="shared" si="32"/>
        <v>0</v>
      </c>
      <c r="F63" s="13">
        <f t="shared" si="32"/>
        <v>0</v>
      </c>
      <c r="G63" s="13">
        <f t="shared" si="32"/>
        <v>0</v>
      </c>
      <c r="H63" s="13">
        <f t="shared" si="32"/>
        <v>0</v>
      </c>
      <c r="I63" s="13">
        <f t="shared" si="32"/>
        <v>0</v>
      </c>
      <c r="J63" s="13">
        <f t="shared" si="32"/>
        <v>0</v>
      </c>
      <c r="K63" s="13">
        <f t="shared" si="32"/>
        <v>0</v>
      </c>
      <c r="L63" s="13">
        <f t="shared" si="32"/>
        <v>0</v>
      </c>
      <c r="M63" s="13">
        <f t="shared" si="32"/>
        <v>0</v>
      </c>
      <c r="N63" s="13">
        <f t="shared" si="32"/>
        <v>0</v>
      </c>
      <c r="O63" s="13">
        <f t="shared" si="32"/>
        <v>0</v>
      </c>
      <c r="P63" s="13">
        <f t="shared" si="32"/>
        <v>0</v>
      </c>
      <c r="Q63" s="13">
        <f t="shared" si="32"/>
        <v>0</v>
      </c>
      <c r="R63" s="13">
        <f t="shared" si="32"/>
        <v>0</v>
      </c>
      <c r="S63" s="13">
        <f t="shared" si="32"/>
        <v>0</v>
      </c>
      <c r="T63" s="13">
        <f t="shared" si="32"/>
        <v>0</v>
      </c>
      <c r="U63" s="13">
        <f t="shared" si="32"/>
        <v>0</v>
      </c>
      <c r="V63" s="13">
        <f t="shared" si="32"/>
        <v>0</v>
      </c>
      <c r="W63" s="13">
        <f t="shared" si="32"/>
        <v>0</v>
      </c>
      <c r="X63" s="13">
        <f t="shared" si="32"/>
        <v>0</v>
      </c>
      <c r="Y63" s="13">
        <f t="shared" si="32"/>
        <v>0</v>
      </c>
      <c r="Z63" s="13">
        <f t="shared" si="32"/>
        <v>0</v>
      </c>
      <c r="AA63" s="13">
        <f t="shared" si="32"/>
        <v>0</v>
      </c>
      <c r="AB63" s="13">
        <f t="shared" si="32"/>
        <v>0</v>
      </c>
      <c r="AC63" s="13">
        <f t="shared" si="32"/>
        <v>0</v>
      </c>
      <c r="AD63" s="13">
        <f t="shared" si="32"/>
        <v>0</v>
      </c>
      <c r="AE63" s="13">
        <f t="shared" si="32"/>
        <v>0</v>
      </c>
      <c r="AF63" s="13">
        <f t="shared" si="32"/>
        <v>0</v>
      </c>
      <c r="AG63" s="13">
        <f t="shared" si="32"/>
        <v>0</v>
      </c>
      <c r="AH63" s="13">
        <f t="shared" si="32"/>
        <v>0</v>
      </c>
      <c r="AI63" s="13">
        <f t="shared" si="32"/>
        <v>0</v>
      </c>
      <c r="AJ63" s="13">
        <f t="shared" si="32"/>
        <v>0</v>
      </c>
      <c r="AK63" s="13">
        <f t="shared" si="32"/>
        <v>0</v>
      </c>
      <c r="AL63" s="13">
        <f t="shared" si="32"/>
        <v>0</v>
      </c>
      <c r="AM63" s="13">
        <f t="shared" si="32"/>
        <v>0</v>
      </c>
      <c r="AN63" s="13">
        <f t="shared" si="32"/>
        <v>0</v>
      </c>
      <c r="AO63" s="13">
        <f t="shared" si="32"/>
        <v>0</v>
      </c>
      <c r="AP63" s="13">
        <f t="shared" si="32"/>
        <v>0</v>
      </c>
      <c r="AQ63" s="13">
        <f t="shared" si="32"/>
        <v>0</v>
      </c>
      <c r="AR63" s="13">
        <f t="shared" si="32"/>
        <v>0</v>
      </c>
      <c r="AS63" s="13">
        <f t="shared" si="32"/>
        <v>0</v>
      </c>
      <c r="AT63" s="13">
        <f t="shared" si="32"/>
        <v>0</v>
      </c>
      <c r="AU63" s="13">
        <f t="shared" si="32"/>
        <v>0</v>
      </c>
      <c r="AV63" s="13">
        <f t="shared" si="32"/>
        <v>0</v>
      </c>
      <c r="AW63" s="13">
        <f t="shared" si="32"/>
        <v>0</v>
      </c>
      <c r="AX63" s="13">
        <f t="shared" si="32"/>
        <v>0</v>
      </c>
      <c r="AY63" s="13">
        <f t="shared" si="32"/>
        <v>0</v>
      </c>
      <c r="AZ63" s="13">
        <f t="shared" si="32"/>
        <v>0</v>
      </c>
      <c r="BA63" s="13">
        <f t="shared" si="32"/>
        <v>0</v>
      </c>
      <c r="BB63" s="13">
        <f t="shared" si="32"/>
        <v>0</v>
      </c>
      <c r="BC63" s="13">
        <f t="shared" si="32"/>
        <v>0</v>
      </c>
      <c r="BD63" s="13">
        <f t="shared" ref="BD63:CD63" si="33">IF(BD58&gt;0,BD57/BD58,0)</f>
        <v>0</v>
      </c>
      <c r="BE63" s="13">
        <f t="shared" si="33"/>
        <v>0</v>
      </c>
      <c r="BF63" s="13">
        <f t="shared" si="33"/>
        <v>0</v>
      </c>
      <c r="BG63" s="13">
        <f t="shared" si="33"/>
        <v>0</v>
      </c>
      <c r="BH63" s="13">
        <f t="shared" si="33"/>
        <v>0</v>
      </c>
      <c r="BI63" s="13">
        <f t="shared" si="33"/>
        <v>0</v>
      </c>
      <c r="BJ63" s="13">
        <f t="shared" si="33"/>
        <v>0</v>
      </c>
      <c r="BK63" s="13">
        <f t="shared" si="33"/>
        <v>0</v>
      </c>
      <c r="BL63" s="13">
        <f t="shared" si="33"/>
        <v>0</v>
      </c>
      <c r="BM63" s="13">
        <f t="shared" si="33"/>
        <v>0</v>
      </c>
      <c r="BN63" s="13">
        <f t="shared" si="33"/>
        <v>0</v>
      </c>
      <c r="BO63" s="13">
        <f t="shared" si="33"/>
        <v>0</v>
      </c>
      <c r="BP63" s="13">
        <f t="shared" si="33"/>
        <v>0</v>
      </c>
      <c r="BQ63" s="13">
        <f t="shared" si="33"/>
        <v>0</v>
      </c>
      <c r="BR63" s="13">
        <f t="shared" si="33"/>
        <v>0</v>
      </c>
      <c r="BS63" s="13">
        <f t="shared" si="33"/>
        <v>0</v>
      </c>
      <c r="BT63" s="13">
        <f t="shared" si="33"/>
        <v>0</v>
      </c>
      <c r="BU63" s="13">
        <f t="shared" si="33"/>
        <v>0</v>
      </c>
      <c r="BV63" s="13">
        <f t="shared" si="33"/>
        <v>0</v>
      </c>
      <c r="BW63" s="13">
        <f t="shared" si="33"/>
        <v>0</v>
      </c>
      <c r="BX63" s="13">
        <f t="shared" si="33"/>
        <v>0</v>
      </c>
      <c r="BY63" s="13">
        <f t="shared" si="33"/>
        <v>0</v>
      </c>
      <c r="BZ63" s="13">
        <f t="shared" si="33"/>
        <v>0</v>
      </c>
      <c r="CA63" s="13">
        <f t="shared" si="33"/>
        <v>0</v>
      </c>
      <c r="CB63" s="13">
        <f t="shared" si="33"/>
        <v>0</v>
      </c>
      <c r="CC63" s="13">
        <f t="shared" si="33"/>
        <v>0</v>
      </c>
      <c r="CD63" s="13">
        <f t="shared" si="33"/>
        <v>0</v>
      </c>
    </row>
    <row r="64" spans="1:82" x14ac:dyDescent="0.3">
      <c r="A64" s="8" t="s">
        <v>77</v>
      </c>
      <c r="B64" s="8">
        <f>IF(B60&gt;0,B59/B60,0)</f>
        <v>0</v>
      </c>
      <c r="C64" s="8">
        <f t="shared" ref="C64:BC64" si="34">IF(C60&gt;0,C59/C60,0)</f>
        <v>0</v>
      </c>
      <c r="D64" s="8">
        <f t="shared" si="34"/>
        <v>0</v>
      </c>
      <c r="E64" s="8">
        <f t="shared" si="34"/>
        <v>0</v>
      </c>
      <c r="F64" s="8">
        <f t="shared" si="34"/>
        <v>0</v>
      </c>
      <c r="G64" s="8">
        <f t="shared" si="34"/>
        <v>0</v>
      </c>
      <c r="H64" s="8">
        <f t="shared" si="34"/>
        <v>0</v>
      </c>
      <c r="I64" s="8">
        <f t="shared" si="34"/>
        <v>0</v>
      </c>
      <c r="J64" s="8">
        <f t="shared" si="34"/>
        <v>0</v>
      </c>
      <c r="K64" s="8">
        <f t="shared" si="34"/>
        <v>0</v>
      </c>
      <c r="L64" s="8">
        <f t="shared" si="34"/>
        <v>0</v>
      </c>
      <c r="M64" s="8">
        <f t="shared" si="34"/>
        <v>0</v>
      </c>
      <c r="N64" s="8">
        <f t="shared" si="34"/>
        <v>0</v>
      </c>
      <c r="O64" s="8">
        <f t="shared" si="34"/>
        <v>0</v>
      </c>
      <c r="P64" s="8">
        <f t="shared" si="34"/>
        <v>0</v>
      </c>
      <c r="Q64" s="8">
        <f t="shared" si="34"/>
        <v>0</v>
      </c>
      <c r="R64" s="8">
        <f t="shared" si="34"/>
        <v>0</v>
      </c>
      <c r="S64" s="8">
        <f t="shared" si="34"/>
        <v>0</v>
      </c>
      <c r="T64" s="8">
        <f t="shared" si="34"/>
        <v>0</v>
      </c>
      <c r="U64" s="8">
        <f t="shared" si="34"/>
        <v>0</v>
      </c>
      <c r="V64" s="8">
        <f t="shared" si="34"/>
        <v>0</v>
      </c>
      <c r="W64" s="8">
        <f t="shared" si="34"/>
        <v>0</v>
      </c>
      <c r="X64" s="8">
        <f t="shared" si="34"/>
        <v>0</v>
      </c>
      <c r="Y64" s="8">
        <f t="shared" si="34"/>
        <v>0</v>
      </c>
      <c r="Z64" s="8">
        <f t="shared" si="34"/>
        <v>0</v>
      </c>
      <c r="AA64" s="8">
        <f t="shared" si="34"/>
        <v>0</v>
      </c>
      <c r="AB64" s="8">
        <f t="shared" si="34"/>
        <v>0</v>
      </c>
      <c r="AC64" s="8">
        <f t="shared" si="34"/>
        <v>0</v>
      </c>
      <c r="AD64" s="8">
        <f t="shared" si="34"/>
        <v>0</v>
      </c>
      <c r="AE64" s="8">
        <f t="shared" si="34"/>
        <v>0</v>
      </c>
      <c r="AF64" s="8">
        <f t="shared" si="34"/>
        <v>0</v>
      </c>
      <c r="AG64" s="8">
        <f t="shared" si="34"/>
        <v>0</v>
      </c>
      <c r="AH64" s="8">
        <f t="shared" si="34"/>
        <v>0</v>
      </c>
      <c r="AI64" s="8">
        <f t="shared" si="34"/>
        <v>0</v>
      </c>
      <c r="AJ64" s="8">
        <f t="shared" si="34"/>
        <v>0</v>
      </c>
      <c r="AK64" s="8">
        <f t="shared" si="34"/>
        <v>0</v>
      </c>
      <c r="AL64" s="8">
        <f t="shared" si="34"/>
        <v>0</v>
      </c>
      <c r="AM64" s="8">
        <f t="shared" si="34"/>
        <v>0</v>
      </c>
      <c r="AN64" s="8">
        <f t="shared" si="34"/>
        <v>0</v>
      </c>
      <c r="AO64" s="8">
        <f t="shared" si="34"/>
        <v>0</v>
      </c>
      <c r="AP64" s="8">
        <f t="shared" si="34"/>
        <v>0</v>
      </c>
      <c r="AQ64" s="8">
        <f t="shared" si="34"/>
        <v>0</v>
      </c>
      <c r="AR64" s="8">
        <f t="shared" si="34"/>
        <v>0</v>
      </c>
      <c r="AS64" s="8">
        <f t="shared" si="34"/>
        <v>0</v>
      </c>
      <c r="AT64" s="8">
        <f t="shared" si="34"/>
        <v>0</v>
      </c>
      <c r="AU64" s="8">
        <f t="shared" si="34"/>
        <v>0</v>
      </c>
      <c r="AV64" s="8">
        <f t="shared" si="34"/>
        <v>0</v>
      </c>
      <c r="AW64" s="8">
        <f t="shared" si="34"/>
        <v>0</v>
      </c>
      <c r="AX64" s="8">
        <f t="shared" si="34"/>
        <v>0</v>
      </c>
      <c r="AY64" s="8">
        <f t="shared" si="34"/>
        <v>0</v>
      </c>
      <c r="AZ64" s="8">
        <f t="shared" si="34"/>
        <v>0</v>
      </c>
      <c r="BA64" s="8">
        <f t="shared" si="34"/>
        <v>0</v>
      </c>
      <c r="BB64" s="8">
        <f t="shared" si="34"/>
        <v>0</v>
      </c>
      <c r="BC64" s="8">
        <f t="shared" si="34"/>
        <v>0</v>
      </c>
      <c r="BD64" s="8">
        <f t="shared" ref="BD64:CD64" si="35">IF(BD60&gt;0,BD59/BD60,0)</f>
        <v>0</v>
      </c>
      <c r="BE64" s="8">
        <f t="shared" si="35"/>
        <v>0</v>
      </c>
      <c r="BF64" s="8">
        <f t="shared" si="35"/>
        <v>0</v>
      </c>
      <c r="BG64" s="8">
        <f t="shared" si="35"/>
        <v>0</v>
      </c>
      <c r="BH64" s="8">
        <f t="shared" si="35"/>
        <v>0</v>
      </c>
      <c r="BI64" s="8">
        <f t="shared" si="35"/>
        <v>0</v>
      </c>
      <c r="BJ64" s="8">
        <f t="shared" si="35"/>
        <v>0</v>
      </c>
      <c r="BK64" s="8">
        <f t="shared" si="35"/>
        <v>0</v>
      </c>
      <c r="BL64" s="8">
        <f t="shared" si="35"/>
        <v>0</v>
      </c>
      <c r="BM64" s="8">
        <f t="shared" si="35"/>
        <v>0</v>
      </c>
      <c r="BN64" s="8">
        <f t="shared" si="35"/>
        <v>0</v>
      </c>
      <c r="BO64" s="8">
        <f t="shared" si="35"/>
        <v>0</v>
      </c>
      <c r="BP64" s="8">
        <f t="shared" si="35"/>
        <v>0</v>
      </c>
      <c r="BQ64" s="8">
        <f t="shared" si="35"/>
        <v>0</v>
      </c>
      <c r="BR64" s="8">
        <f t="shared" si="35"/>
        <v>0</v>
      </c>
      <c r="BS64" s="8">
        <f t="shared" si="35"/>
        <v>0</v>
      </c>
      <c r="BT64" s="8">
        <f t="shared" si="35"/>
        <v>0</v>
      </c>
      <c r="BU64" s="8">
        <f t="shared" si="35"/>
        <v>0</v>
      </c>
      <c r="BV64" s="8">
        <f t="shared" si="35"/>
        <v>0</v>
      </c>
      <c r="BW64" s="8">
        <f t="shared" si="35"/>
        <v>0</v>
      </c>
      <c r="BX64" s="8">
        <f t="shared" si="35"/>
        <v>0</v>
      </c>
      <c r="BY64" s="8">
        <f t="shared" si="35"/>
        <v>0</v>
      </c>
      <c r="BZ64" s="8">
        <f t="shared" si="35"/>
        <v>0</v>
      </c>
      <c r="CA64" s="8">
        <f t="shared" si="35"/>
        <v>0</v>
      </c>
      <c r="CB64" s="8">
        <f t="shared" si="35"/>
        <v>0</v>
      </c>
      <c r="CC64" s="8">
        <f t="shared" si="35"/>
        <v>0</v>
      </c>
      <c r="CD64" s="8">
        <f t="shared" si="35"/>
        <v>0</v>
      </c>
    </row>
  </sheetData>
  <sheetProtection selectLockedCells="1" selectUnlockedCells="1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Z68"/>
  <sheetViews>
    <sheetView zoomScaleNormal="100" workbookViewId="0"/>
  </sheetViews>
  <sheetFormatPr baseColWidth="10" defaultColWidth="11.44140625" defaultRowHeight="14.4" x14ac:dyDescent="0.3"/>
  <cols>
    <col min="1" max="1" width="41" style="40" bestFit="1" customWidth="1"/>
    <col min="2" max="2" width="39.6640625" style="40" customWidth="1"/>
    <col min="3" max="3" width="18.77734375" style="40" bestFit="1" customWidth="1"/>
    <col min="4" max="4" width="6" style="40" bestFit="1" customWidth="1"/>
    <col min="5" max="5" width="18.77734375" style="40" bestFit="1" customWidth="1"/>
    <col min="6" max="6" width="6" style="40" bestFit="1" customWidth="1"/>
    <col min="7" max="7" width="18.77734375" style="40" bestFit="1" customWidth="1"/>
    <col min="8" max="8" width="6" style="40" bestFit="1" customWidth="1"/>
    <col min="9" max="9" width="18.77734375" style="40" bestFit="1" customWidth="1"/>
    <col min="10" max="10" width="6" style="40" bestFit="1" customWidth="1"/>
    <col min="11" max="11" width="18.77734375" style="40" bestFit="1" customWidth="1"/>
    <col min="12" max="12" width="6" style="40" bestFit="1" customWidth="1"/>
    <col min="13" max="13" width="18.77734375" style="40" bestFit="1" customWidth="1"/>
    <col min="14" max="14" width="6" style="40" bestFit="1" customWidth="1"/>
    <col min="15" max="15" width="18.6640625" style="40" customWidth="1"/>
    <col min="16" max="16" width="6" style="40" bestFit="1" customWidth="1"/>
    <col min="17" max="17" width="18.6640625" style="40" customWidth="1"/>
    <col min="18" max="18" width="6" style="40" bestFit="1" customWidth="1"/>
    <col min="19" max="19" width="17.44140625" style="40" bestFit="1" customWidth="1"/>
    <col min="20" max="20" width="6" style="40" bestFit="1" customWidth="1"/>
    <col min="21" max="16384" width="11.44140625" style="40"/>
  </cols>
  <sheetData>
    <row r="1" spans="1:52" ht="28.8" x14ac:dyDescent="0.3">
      <c r="A1" s="209" t="s">
        <v>160</v>
      </c>
      <c r="B1" s="255"/>
      <c r="C1" s="256" t="s">
        <v>159</v>
      </c>
      <c r="D1" s="257"/>
      <c r="E1" s="258" t="s">
        <v>158</v>
      </c>
      <c r="F1" s="258"/>
      <c r="G1" s="259" t="s">
        <v>157</v>
      </c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</row>
    <row r="2" spans="1:52" x14ac:dyDescent="0.3">
      <c r="A2" s="141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</row>
    <row r="3" spans="1:52" x14ac:dyDescent="0.3">
      <c r="A3" s="142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</row>
    <row r="4" spans="1:52" ht="15" thickBot="1" x14ac:dyDescent="0.35">
      <c r="A4" s="143" t="s">
        <v>234</v>
      </c>
      <c r="B4" s="255"/>
      <c r="C4" s="260"/>
      <c r="D4" s="260"/>
      <c r="E4" s="255"/>
      <c r="F4" s="255"/>
      <c r="G4" s="255" t="s">
        <v>71</v>
      </c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</row>
    <row r="5" spans="1:52" s="76" customFormat="1" x14ac:dyDescent="0.3">
      <c r="A5" s="183"/>
      <c r="B5" s="106" t="s">
        <v>172</v>
      </c>
      <c r="C5" s="195" t="s">
        <v>89</v>
      </c>
      <c r="D5" s="196"/>
      <c r="E5" s="195" t="s">
        <v>90</v>
      </c>
      <c r="F5" s="196"/>
      <c r="G5" s="195" t="s">
        <v>91</v>
      </c>
      <c r="H5" s="196"/>
      <c r="I5" s="195" t="s">
        <v>92</v>
      </c>
      <c r="J5" s="196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0"/>
      <c r="AZ5" s="260"/>
    </row>
    <row r="6" spans="1:52" x14ac:dyDescent="0.3">
      <c r="A6" s="142">
        <v>1</v>
      </c>
      <c r="B6" s="616">
        <f>'BASIC DATA'!B12</f>
        <v>0</v>
      </c>
      <c r="C6" s="552"/>
      <c r="D6" s="553"/>
      <c r="E6" s="552"/>
      <c r="F6" s="553"/>
      <c r="G6" s="552"/>
      <c r="H6" s="553"/>
      <c r="I6" s="552"/>
      <c r="J6" s="553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</row>
    <row r="7" spans="1:52" x14ac:dyDescent="0.3">
      <c r="A7" s="142"/>
      <c r="B7" s="617"/>
      <c r="C7" s="552"/>
      <c r="D7" s="553"/>
      <c r="E7" s="552"/>
      <c r="F7" s="553"/>
      <c r="G7" s="552"/>
      <c r="H7" s="553"/>
      <c r="I7" s="552"/>
      <c r="J7" s="553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</row>
    <row r="8" spans="1:52" x14ac:dyDescent="0.3">
      <c r="A8" s="142"/>
      <c r="B8" s="617"/>
      <c r="C8" s="552"/>
      <c r="D8" s="553"/>
      <c r="E8" s="552"/>
      <c r="F8" s="553"/>
      <c r="G8" s="552"/>
      <c r="H8" s="553"/>
      <c r="I8" s="552"/>
      <c r="J8" s="553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</row>
    <row r="9" spans="1:52" ht="15" thickBot="1" x14ac:dyDescent="0.35">
      <c r="A9" s="142"/>
      <c r="B9" s="618"/>
      <c r="C9" s="552"/>
      <c r="D9" s="554"/>
      <c r="E9" s="555"/>
      <c r="F9" s="554"/>
      <c r="G9" s="552"/>
      <c r="H9" s="553"/>
      <c r="I9" s="555"/>
      <c r="J9" s="554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</row>
    <row r="10" spans="1:52" x14ac:dyDescent="0.3">
      <c r="A10" s="142">
        <v>2</v>
      </c>
      <c r="B10" s="613">
        <f>'BASIC DATA'!B13</f>
        <v>0</v>
      </c>
      <c r="C10" s="556"/>
      <c r="D10" s="557"/>
      <c r="E10" s="556"/>
      <c r="F10" s="557"/>
      <c r="G10" s="556"/>
      <c r="H10" s="557"/>
      <c r="I10" s="556"/>
      <c r="J10" s="557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</row>
    <row r="11" spans="1:52" x14ac:dyDescent="0.3">
      <c r="A11" s="142"/>
      <c r="B11" s="614"/>
      <c r="C11" s="558"/>
      <c r="D11" s="559"/>
      <c r="E11" s="558"/>
      <c r="F11" s="559"/>
      <c r="G11" s="558"/>
      <c r="H11" s="559"/>
      <c r="I11" s="558"/>
      <c r="J11" s="559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</row>
    <row r="12" spans="1:52" x14ac:dyDescent="0.3">
      <c r="A12" s="142"/>
      <c r="B12" s="614"/>
      <c r="C12" s="558"/>
      <c r="D12" s="559"/>
      <c r="E12" s="558"/>
      <c r="F12" s="559"/>
      <c r="G12" s="558"/>
      <c r="H12" s="559"/>
      <c r="I12" s="558"/>
      <c r="J12" s="559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</row>
    <row r="13" spans="1:52" ht="15.75" customHeight="1" thickBot="1" x14ac:dyDescent="0.35">
      <c r="A13" s="142"/>
      <c r="B13" s="615"/>
      <c r="C13" s="560"/>
      <c r="D13" s="561"/>
      <c r="E13" s="560"/>
      <c r="F13" s="561"/>
      <c r="G13" s="560"/>
      <c r="H13" s="561"/>
      <c r="I13" s="558"/>
      <c r="J13" s="559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</row>
    <row r="14" spans="1:52" x14ac:dyDescent="0.3">
      <c r="A14" s="142">
        <v>3</v>
      </c>
      <c r="B14" s="610">
        <f>'BASIC DATA'!B14</f>
        <v>0</v>
      </c>
      <c r="C14" s="562"/>
      <c r="D14" s="563"/>
      <c r="E14" s="562"/>
      <c r="F14" s="563"/>
      <c r="G14" s="562"/>
      <c r="H14" s="563"/>
      <c r="I14" s="562"/>
      <c r="J14" s="563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</row>
    <row r="15" spans="1:52" x14ac:dyDescent="0.3">
      <c r="A15" s="142"/>
      <c r="B15" s="611"/>
      <c r="C15" s="552"/>
      <c r="D15" s="553"/>
      <c r="E15" s="552"/>
      <c r="F15" s="553"/>
      <c r="G15" s="552"/>
      <c r="H15" s="553"/>
      <c r="I15" s="552"/>
      <c r="J15" s="553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</row>
    <row r="16" spans="1:52" x14ac:dyDescent="0.3">
      <c r="A16" s="142"/>
      <c r="B16" s="611"/>
      <c r="C16" s="552"/>
      <c r="D16" s="553"/>
      <c r="E16" s="552"/>
      <c r="F16" s="553"/>
      <c r="G16" s="552"/>
      <c r="H16" s="553"/>
      <c r="I16" s="552"/>
      <c r="J16" s="553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</row>
    <row r="17" spans="1:52" ht="15" thickBot="1" x14ac:dyDescent="0.35">
      <c r="A17" s="142"/>
      <c r="B17" s="612"/>
      <c r="C17" s="555"/>
      <c r="D17" s="554"/>
      <c r="E17" s="555"/>
      <c r="F17" s="554"/>
      <c r="G17" s="555"/>
      <c r="H17" s="554"/>
      <c r="I17" s="555"/>
      <c r="J17" s="554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</row>
    <row r="18" spans="1:52" x14ac:dyDescent="0.3">
      <c r="A18" s="142">
        <v>4</v>
      </c>
      <c r="B18" s="613">
        <f>'BASIC DATA'!B15</f>
        <v>0</v>
      </c>
      <c r="C18" s="556"/>
      <c r="D18" s="564"/>
      <c r="E18" s="556"/>
      <c r="F18" s="564"/>
      <c r="G18" s="556"/>
      <c r="H18" s="564"/>
      <c r="I18" s="556"/>
      <c r="J18" s="564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</row>
    <row r="19" spans="1:52" x14ac:dyDescent="0.3">
      <c r="A19" s="142"/>
      <c r="B19" s="614"/>
      <c r="C19" s="558"/>
      <c r="D19" s="565"/>
      <c r="E19" s="558"/>
      <c r="F19" s="565"/>
      <c r="G19" s="558"/>
      <c r="H19" s="565"/>
      <c r="I19" s="558"/>
      <c r="J19" s="56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</row>
    <row r="20" spans="1:52" x14ac:dyDescent="0.3">
      <c r="A20" s="142"/>
      <c r="B20" s="614"/>
      <c r="C20" s="558"/>
      <c r="D20" s="565"/>
      <c r="E20" s="558"/>
      <c r="F20" s="565"/>
      <c r="G20" s="558"/>
      <c r="H20" s="565"/>
      <c r="I20" s="558"/>
      <c r="J20" s="56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</row>
    <row r="21" spans="1:52" ht="15" thickBot="1" x14ac:dyDescent="0.35">
      <c r="A21" s="142"/>
      <c r="B21" s="615"/>
      <c r="C21" s="560"/>
      <c r="D21" s="561"/>
      <c r="E21" s="560"/>
      <c r="F21" s="561"/>
      <c r="G21" s="560"/>
      <c r="H21" s="561"/>
      <c r="I21" s="560"/>
      <c r="J21" s="561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</row>
    <row r="22" spans="1:52" x14ac:dyDescent="0.3">
      <c r="A22" s="142"/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</row>
    <row r="23" spans="1:52" x14ac:dyDescent="0.3">
      <c r="A23" s="142"/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</row>
    <row r="24" spans="1:52" ht="15" thickBot="1" x14ac:dyDescent="0.35">
      <c r="A24" s="143" t="s">
        <v>161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</row>
    <row r="25" spans="1:52" x14ac:dyDescent="0.3">
      <c r="A25" s="143"/>
      <c r="B25" s="106" t="s">
        <v>171</v>
      </c>
      <c r="C25" s="195" t="s">
        <v>93</v>
      </c>
      <c r="D25" s="196"/>
      <c r="E25" s="195" t="s">
        <v>94</v>
      </c>
      <c r="F25" s="196"/>
      <c r="G25" s="195" t="s">
        <v>95</v>
      </c>
      <c r="H25" s="196"/>
      <c r="I25" s="195" t="s">
        <v>96</v>
      </c>
      <c r="J25" s="196"/>
      <c r="K25" s="195" t="s">
        <v>97</v>
      </c>
      <c r="L25" s="196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</row>
    <row r="26" spans="1:52" x14ac:dyDescent="0.3">
      <c r="A26" s="142">
        <v>1</v>
      </c>
      <c r="B26" s="616">
        <f>'BASIC DATA'!B12</f>
        <v>0</v>
      </c>
      <c r="C26" s="552"/>
      <c r="D26" s="553"/>
      <c r="E26" s="552"/>
      <c r="F26" s="553"/>
      <c r="G26" s="552"/>
      <c r="H26" s="553"/>
      <c r="I26" s="552"/>
      <c r="J26" s="553"/>
      <c r="K26" s="552"/>
      <c r="L26" s="553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</row>
    <row r="27" spans="1:52" x14ac:dyDescent="0.3">
      <c r="A27" s="142"/>
      <c r="B27" s="617"/>
      <c r="C27" s="552"/>
      <c r="D27" s="553"/>
      <c r="E27" s="552"/>
      <c r="F27" s="553"/>
      <c r="G27" s="552"/>
      <c r="H27" s="553"/>
      <c r="I27" s="552"/>
      <c r="J27" s="553"/>
      <c r="K27" s="552"/>
      <c r="L27" s="553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</row>
    <row r="28" spans="1:52" x14ac:dyDescent="0.3">
      <c r="A28" s="142"/>
      <c r="B28" s="617"/>
      <c r="C28" s="552"/>
      <c r="D28" s="553"/>
      <c r="E28" s="552"/>
      <c r="F28" s="553"/>
      <c r="G28" s="552"/>
      <c r="H28" s="553"/>
      <c r="I28" s="552"/>
      <c r="J28" s="553"/>
      <c r="K28" s="552"/>
      <c r="L28" s="553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</row>
    <row r="29" spans="1:52" ht="15" thickBot="1" x14ac:dyDescent="0.35">
      <c r="A29" s="142"/>
      <c r="B29" s="618"/>
      <c r="C29" s="552"/>
      <c r="D29" s="554"/>
      <c r="E29" s="555"/>
      <c r="F29" s="554"/>
      <c r="G29" s="555"/>
      <c r="H29" s="554"/>
      <c r="I29" s="555"/>
      <c r="J29" s="554"/>
      <c r="K29" s="555"/>
      <c r="L29" s="554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</row>
    <row r="30" spans="1:52" x14ac:dyDescent="0.3">
      <c r="A30" s="142">
        <v>2</v>
      </c>
      <c r="B30" s="613">
        <f>'BASIC DATA'!B13</f>
        <v>0</v>
      </c>
      <c r="C30" s="556"/>
      <c r="D30" s="557"/>
      <c r="E30" s="556"/>
      <c r="F30" s="557"/>
      <c r="G30" s="556"/>
      <c r="H30" s="557"/>
      <c r="I30" s="556"/>
      <c r="J30" s="557"/>
      <c r="K30" s="556"/>
      <c r="L30" s="557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</row>
    <row r="31" spans="1:52" x14ac:dyDescent="0.3">
      <c r="A31" s="142"/>
      <c r="B31" s="614"/>
      <c r="C31" s="558"/>
      <c r="D31" s="559"/>
      <c r="E31" s="558"/>
      <c r="F31" s="559"/>
      <c r="G31" s="558"/>
      <c r="H31" s="559"/>
      <c r="I31" s="558"/>
      <c r="J31" s="559"/>
      <c r="K31" s="558"/>
      <c r="L31" s="559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5"/>
      <c r="AW31" s="255"/>
      <c r="AX31" s="255"/>
      <c r="AY31" s="255"/>
      <c r="AZ31" s="255"/>
    </row>
    <row r="32" spans="1:52" x14ac:dyDescent="0.3">
      <c r="A32" s="142"/>
      <c r="B32" s="614"/>
      <c r="C32" s="558"/>
      <c r="D32" s="559"/>
      <c r="E32" s="558"/>
      <c r="F32" s="559"/>
      <c r="G32" s="558"/>
      <c r="H32" s="559"/>
      <c r="I32" s="558"/>
      <c r="J32" s="559"/>
      <c r="K32" s="558"/>
      <c r="L32" s="559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</row>
    <row r="33" spans="1:52" ht="15" thickBot="1" x14ac:dyDescent="0.35">
      <c r="A33" s="143"/>
      <c r="B33" s="615"/>
      <c r="C33" s="560"/>
      <c r="D33" s="561"/>
      <c r="E33" s="560"/>
      <c r="F33" s="561"/>
      <c r="G33" s="558"/>
      <c r="H33" s="559"/>
      <c r="I33" s="558"/>
      <c r="J33" s="559"/>
      <c r="K33" s="558"/>
      <c r="L33" s="559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</row>
    <row r="34" spans="1:52" x14ac:dyDescent="0.3">
      <c r="A34" s="142">
        <v>3</v>
      </c>
      <c r="B34" s="610">
        <f>'BASIC DATA'!B14</f>
        <v>0</v>
      </c>
      <c r="C34" s="562"/>
      <c r="D34" s="563"/>
      <c r="E34" s="562"/>
      <c r="F34" s="563"/>
      <c r="G34" s="562"/>
      <c r="H34" s="563"/>
      <c r="I34" s="562"/>
      <c r="J34" s="563"/>
      <c r="K34" s="562"/>
      <c r="L34" s="563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</row>
    <row r="35" spans="1:52" x14ac:dyDescent="0.3">
      <c r="A35" s="142"/>
      <c r="B35" s="611"/>
      <c r="C35" s="552"/>
      <c r="D35" s="553"/>
      <c r="E35" s="552"/>
      <c r="F35" s="553"/>
      <c r="G35" s="552"/>
      <c r="H35" s="553"/>
      <c r="I35" s="552"/>
      <c r="J35" s="553"/>
      <c r="K35" s="552"/>
      <c r="L35" s="553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</row>
    <row r="36" spans="1:52" x14ac:dyDescent="0.3">
      <c r="A36" s="142"/>
      <c r="B36" s="611"/>
      <c r="C36" s="552"/>
      <c r="D36" s="553"/>
      <c r="E36" s="552"/>
      <c r="F36" s="553"/>
      <c r="G36" s="552"/>
      <c r="H36" s="553"/>
      <c r="I36" s="552"/>
      <c r="J36" s="553"/>
      <c r="K36" s="552"/>
      <c r="L36" s="553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</row>
    <row r="37" spans="1:52" ht="15" thickBot="1" x14ac:dyDescent="0.35">
      <c r="A37" s="142"/>
      <c r="B37" s="612"/>
      <c r="C37" s="555"/>
      <c r="D37" s="554"/>
      <c r="E37" s="555"/>
      <c r="F37" s="554"/>
      <c r="G37" s="555"/>
      <c r="H37" s="554"/>
      <c r="I37" s="555"/>
      <c r="J37" s="554"/>
      <c r="K37" s="555"/>
      <c r="L37" s="554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</row>
    <row r="38" spans="1:52" x14ac:dyDescent="0.3">
      <c r="A38" s="142">
        <v>4</v>
      </c>
      <c r="B38" s="613">
        <f>'BASIC DATA'!B15</f>
        <v>0</v>
      </c>
      <c r="C38" s="556"/>
      <c r="D38" s="564"/>
      <c r="E38" s="556"/>
      <c r="F38" s="564"/>
      <c r="G38" s="556"/>
      <c r="H38" s="564"/>
      <c r="I38" s="556"/>
      <c r="J38" s="564"/>
      <c r="K38" s="556"/>
      <c r="L38" s="564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</row>
    <row r="39" spans="1:52" x14ac:dyDescent="0.3">
      <c r="A39" s="142"/>
      <c r="B39" s="614"/>
      <c r="C39" s="558"/>
      <c r="D39" s="565"/>
      <c r="E39" s="558"/>
      <c r="F39" s="565"/>
      <c r="G39" s="558"/>
      <c r="H39" s="565"/>
      <c r="I39" s="558"/>
      <c r="J39" s="565"/>
      <c r="K39" s="558"/>
      <c r="L39" s="56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  <c r="AP39" s="255"/>
      <c r="AQ39" s="255"/>
      <c r="AR39" s="255"/>
      <c r="AS39" s="255"/>
      <c r="AT39" s="255"/>
      <c r="AU39" s="255"/>
      <c r="AV39" s="255"/>
      <c r="AW39" s="255"/>
      <c r="AX39" s="255"/>
      <c r="AY39" s="255"/>
      <c r="AZ39" s="255"/>
    </row>
    <row r="40" spans="1:52" x14ac:dyDescent="0.3">
      <c r="A40" s="142"/>
      <c r="B40" s="614"/>
      <c r="C40" s="558"/>
      <c r="D40" s="565"/>
      <c r="E40" s="558"/>
      <c r="F40" s="565"/>
      <c r="G40" s="558"/>
      <c r="H40" s="565"/>
      <c r="I40" s="558"/>
      <c r="J40" s="565"/>
      <c r="K40" s="558"/>
      <c r="L40" s="56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5"/>
      <c r="AP40" s="255"/>
      <c r="AQ40" s="255"/>
      <c r="AR40" s="255"/>
      <c r="AS40" s="255"/>
      <c r="AT40" s="255"/>
      <c r="AU40" s="255"/>
      <c r="AV40" s="255"/>
      <c r="AW40" s="255"/>
      <c r="AX40" s="255"/>
      <c r="AY40" s="255"/>
      <c r="AZ40" s="255"/>
    </row>
    <row r="41" spans="1:52" ht="15" thickBot="1" x14ac:dyDescent="0.35">
      <c r="A41" s="143"/>
      <c r="B41" s="615"/>
      <c r="C41" s="560"/>
      <c r="D41" s="561"/>
      <c r="E41" s="560"/>
      <c r="F41" s="561"/>
      <c r="G41" s="560"/>
      <c r="H41" s="561"/>
      <c r="I41" s="560"/>
      <c r="J41" s="561"/>
      <c r="K41" s="560"/>
      <c r="L41" s="561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</row>
    <row r="42" spans="1:52" x14ac:dyDescent="0.3">
      <c r="A42" s="142"/>
      <c r="B42" s="261"/>
      <c r="C42" s="261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</row>
    <row r="43" spans="1:52" s="78" customFormat="1" x14ac:dyDescent="0.3">
      <c r="A43" s="142"/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62"/>
      <c r="AR43" s="262"/>
      <c r="AS43" s="262"/>
      <c r="AT43" s="262"/>
      <c r="AU43" s="262"/>
      <c r="AV43" s="262"/>
      <c r="AW43" s="262"/>
      <c r="AX43" s="262"/>
      <c r="AY43" s="262"/>
      <c r="AZ43" s="262"/>
    </row>
    <row r="44" spans="1:52" s="78" customFormat="1" x14ac:dyDescent="0.3">
      <c r="A44" s="144"/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  <c r="AQ44" s="262"/>
      <c r="AR44" s="262"/>
      <c r="AS44" s="262"/>
      <c r="AT44" s="262"/>
      <c r="AU44" s="262"/>
      <c r="AV44" s="262"/>
      <c r="AW44" s="262"/>
      <c r="AX44" s="262"/>
      <c r="AY44" s="262"/>
      <c r="AZ44" s="262"/>
    </row>
    <row r="45" spans="1:52" s="78" customFormat="1" x14ac:dyDescent="0.3">
      <c r="A45" s="144"/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  <c r="AP45" s="255"/>
      <c r="AQ45" s="262"/>
      <c r="AR45" s="262"/>
      <c r="AS45" s="262"/>
      <c r="AT45" s="262"/>
      <c r="AU45" s="262"/>
      <c r="AV45" s="262"/>
      <c r="AW45" s="262"/>
      <c r="AX45" s="262"/>
      <c r="AY45" s="262"/>
      <c r="AZ45" s="262"/>
    </row>
    <row r="46" spans="1:52" s="78" customFormat="1" x14ac:dyDescent="0.3">
      <c r="A46" s="144"/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62"/>
      <c r="AR46" s="262"/>
      <c r="AS46" s="262"/>
      <c r="AT46" s="262"/>
      <c r="AU46" s="262"/>
      <c r="AV46" s="262"/>
      <c r="AW46" s="262"/>
      <c r="AX46" s="262"/>
      <c r="AY46" s="262"/>
      <c r="AZ46" s="262"/>
    </row>
    <row r="47" spans="1:52" s="78" customFormat="1" x14ac:dyDescent="0.3">
      <c r="A47" s="144"/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62"/>
      <c r="AR47" s="262"/>
      <c r="AS47" s="262"/>
      <c r="AT47" s="262"/>
      <c r="AU47" s="262"/>
      <c r="AV47" s="262"/>
      <c r="AW47" s="262"/>
      <c r="AX47" s="262"/>
      <c r="AY47" s="262"/>
      <c r="AZ47" s="262"/>
    </row>
    <row r="48" spans="1:52" s="78" customFormat="1" x14ac:dyDescent="0.3">
      <c r="A48" s="144"/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62"/>
      <c r="AR48" s="262"/>
      <c r="AS48" s="262"/>
      <c r="AT48" s="262"/>
      <c r="AU48" s="262"/>
      <c r="AV48" s="262"/>
      <c r="AW48" s="262"/>
      <c r="AX48" s="262"/>
      <c r="AY48" s="262"/>
      <c r="AZ48" s="262"/>
    </row>
    <row r="49" spans="1:52" s="78" customFormat="1" x14ac:dyDescent="0.3">
      <c r="A49" s="144"/>
      <c r="B49" s="255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62"/>
      <c r="AR49" s="262"/>
      <c r="AS49" s="262"/>
      <c r="AT49" s="262"/>
      <c r="AU49" s="262"/>
      <c r="AV49" s="262"/>
      <c r="AW49" s="262"/>
      <c r="AX49" s="262"/>
      <c r="AY49" s="262"/>
      <c r="AZ49" s="262"/>
    </row>
    <row r="50" spans="1:52" s="78" customFormat="1" x14ac:dyDescent="0.3">
      <c r="A50" s="144"/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62"/>
      <c r="AR50" s="262"/>
      <c r="AS50" s="262"/>
      <c r="AT50" s="262"/>
      <c r="AU50" s="262"/>
      <c r="AV50" s="262"/>
      <c r="AW50" s="262"/>
      <c r="AX50" s="262"/>
      <c r="AY50" s="262"/>
      <c r="AZ50" s="262"/>
    </row>
    <row r="51" spans="1:52" s="78" customFormat="1" x14ac:dyDescent="0.3">
      <c r="A51" s="144"/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62"/>
      <c r="AR51" s="262"/>
      <c r="AS51" s="262"/>
      <c r="AT51" s="262"/>
      <c r="AU51" s="262"/>
      <c r="AV51" s="262"/>
      <c r="AW51" s="262"/>
      <c r="AX51" s="262"/>
      <c r="AY51" s="262"/>
      <c r="AZ51" s="262"/>
    </row>
    <row r="52" spans="1:52" s="78" customFormat="1" x14ac:dyDescent="0.3">
      <c r="A52" s="144"/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62"/>
      <c r="AR52" s="262"/>
      <c r="AS52" s="262"/>
      <c r="AT52" s="262"/>
      <c r="AU52" s="262"/>
      <c r="AV52" s="262"/>
      <c r="AW52" s="262"/>
      <c r="AX52" s="262"/>
      <c r="AY52" s="262"/>
      <c r="AZ52" s="262"/>
    </row>
    <row r="53" spans="1:52" s="78" customFormat="1" x14ac:dyDescent="0.3">
      <c r="A53" s="144"/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62"/>
      <c r="AR53" s="262"/>
      <c r="AS53" s="262"/>
      <c r="AT53" s="262"/>
      <c r="AU53" s="262"/>
      <c r="AV53" s="262"/>
      <c r="AW53" s="262"/>
      <c r="AX53" s="262"/>
      <c r="AY53" s="262"/>
      <c r="AZ53" s="262"/>
    </row>
    <row r="54" spans="1:52" s="78" customFormat="1" x14ac:dyDescent="0.3">
      <c r="A54" s="144"/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62"/>
      <c r="AR54" s="262"/>
      <c r="AS54" s="262"/>
      <c r="AT54" s="262"/>
      <c r="AU54" s="262"/>
      <c r="AV54" s="262"/>
      <c r="AW54" s="262"/>
      <c r="AX54" s="262"/>
      <c r="AY54" s="262"/>
      <c r="AZ54" s="262"/>
    </row>
    <row r="55" spans="1:52" s="78" customFormat="1" x14ac:dyDescent="0.3">
      <c r="A55" s="144"/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62"/>
      <c r="AR55" s="262"/>
      <c r="AS55" s="262"/>
      <c r="AT55" s="262"/>
      <c r="AU55" s="262"/>
      <c r="AV55" s="262"/>
      <c r="AW55" s="262"/>
      <c r="AX55" s="262"/>
      <c r="AY55" s="262"/>
      <c r="AZ55" s="262"/>
    </row>
    <row r="56" spans="1:52" s="78" customFormat="1" x14ac:dyDescent="0.3">
      <c r="A56" s="144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62"/>
      <c r="AR56" s="262"/>
      <c r="AS56" s="262"/>
      <c r="AT56" s="262"/>
      <c r="AU56" s="262"/>
      <c r="AV56" s="262"/>
      <c r="AW56" s="262"/>
      <c r="AX56" s="262"/>
      <c r="AY56" s="262"/>
      <c r="AZ56" s="262"/>
    </row>
    <row r="57" spans="1:52" s="78" customFormat="1" x14ac:dyDescent="0.3">
      <c r="A57" s="144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62"/>
      <c r="AR57" s="262"/>
      <c r="AS57" s="262"/>
      <c r="AT57" s="262"/>
      <c r="AU57" s="262"/>
      <c r="AV57" s="262"/>
      <c r="AW57" s="262"/>
      <c r="AX57" s="262"/>
      <c r="AY57" s="262"/>
      <c r="AZ57" s="262"/>
    </row>
    <row r="58" spans="1:52" s="78" customFormat="1" x14ac:dyDescent="0.3">
      <c r="A58" s="144"/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  <c r="AP58" s="255"/>
      <c r="AQ58" s="262"/>
      <c r="AR58" s="262"/>
      <c r="AS58" s="262"/>
      <c r="AT58" s="262"/>
      <c r="AU58" s="262"/>
      <c r="AV58" s="262"/>
      <c r="AW58" s="262"/>
      <c r="AX58" s="262"/>
      <c r="AY58" s="262"/>
      <c r="AZ58" s="262"/>
    </row>
    <row r="59" spans="1:52" s="78" customFormat="1" x14ac:dyDescent="0.3">
      <c r="A59" s="144"/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62"/>
      <c r="AR59" s="262"/>
      <c r="AS59" s="262"/>
      <c r="AT59" s="262"/>
      <c r="AU59" s="262"/>
      <c r="AV59" s="262"/>
      <c r="AW59" s="262"/>
      <c r="AX59" s="262"/>
      <c r="AY59" s="262"/>
      <c r="AZ59" s="262"/>
    </row>
    <row r="60" spans="1:52" s="78" customFormat="1" x14ac:dyDescent="0.3">
      <c r="A60" s="144"/>
      <c r="B60" s="255"/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255"/>
      <c r="AK60" s="255"/>
      <c r="AL60" s="255"/>
      <c r="AM60" s="255"/>
      <c r="AN60" s="255"/>
      <c r="AO60" s="255"/>
      <c r="AP60" s="255"/>
      <c r="AQ60" s="262"/>
      <c r="AR60" s="262"/>
      <c r="AS60" s="262"/>
      <c r="AT60" s="262"/>
      <c r="AU60" s="262"/>
      <c r="AV60" s="262"/>
      <c r="AW60" s="262"/>
      <c r="AX60" s="262"/>
      <c r="AY60" s="262"/>
      <c r="AZ60" s="262"/>
    </row>
    <row r="61" spans="1:52" s="78" customFormat="1" x14ac:dyDescent="0.3">
      <c r="A61" s="144"/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  <c r="AI61" s="255"/>
      <c r="AJ61" s="255"/>
      <c r="AK61" s="255"/>
      <c r="AL61" s="255"/>
      <c r="AM61" s="255"/>
      <c r="AN61" s="255"/>
      <c r="AO61" s="255"/>
      <c r="AP61" s="255"/>
      <c r="AQ61" s="262"/>
      <c r="AR61" s="262"/>
      <c r="AS61" s="262"/>
      <c r="AT61" s="262"/>
      <c r="AU61" s="262"/>
      <c r="AV61" s="262"/>
      <c r="AW61" s="262"/>
      <c r="AX61" s="262"/>
      <c r="AY61" s="262"/>
      <c r="AZ61" s="262"/>
    </row>
    <row r="62" spans="1:52" s="78" customFormat="1" x14ac:dyDescent="0.3">
      <c r="A62" s="144"/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5"/>
      <c r="AJ62" s="255"/>
      <c r="AK62" s="255"/>
      <c r="AL62" s="255"/>
      <c r="AM62" s="255"/>
      <c r="AN62" s="255"/>
      <c r="AO62" s="255"/>
      <c r="AP62" s="255"/>
      <c r="AQ62" s="262"/>
      <c r="AR62" s="262"/>
      <c r="AS62" s="262"/>
      <c r="AT62" s="262"/>
      <c r="AU62" s="262"/>
      <c r="AV62" s="262"/>
      <c r="AW62" s="262"/>
      <c r="AX62" s="262"/>
      <c r="AY62" s="262"/>
      <c r="AZ62" s="262"/>
    </row>
    <row r="63" spans="1:52" s="78" customFormat="1" x14ac:dyDescent="0.3">
      <c r="A63" s="144"/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  <c r="AI63" s="255"/>
      <c r="AJ63" s="255"/>
      <c r="AK63" s="255"/>
      <c r="AL63" s="255"/>
      <c r="AM63" s="255"/>
      <c r="AN63" s="255"/>
      <c r="AO63" s="255"/>
      <c r="AP63" s="255"/>
      <c r="AQ63" s="262"/>
      <c r="AR63" s="262"/>
      <c r="AS63" s="262"/>
      <c r="AT63" s="262"/>
      <c r="AU63" s="262"/>
      <c r="AV63" s="262"/>
      <c r="AW63" s="262"/>
      <c r="AX63" s="262"/>
      <c r="AY63" s="262"/>
      <c r="AZ63" s="262"/>
    </row>
    <row r="64" spans="1:52" s="78" customFormat="1" x14ac:dyDescent="0.3">
      <c r="A64" s="144"/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255"/>
      <c r="AE64" s="255"/>
      <c r="AF64" s="255"/>
      <c r="AG64" s="255"/>
      <c r="AH64" s="255"/>
      <c r="AI64" s="255"/>
      <c r="AJ64" s="255"/>
      <c r="AK64" s="255"/>
      <c r="AL64" s="255"/>
      <c r="AM64" s="255"/>
      <c r="AN64" s="255"/>
      <c r="AO64" s="255"/>
      <c r="AP64" s="255"/>
      <c r="AQ64" s="262"/>
      <c r="AR64" s="262"/>
      <c r="AS64" s="262"/>
      <c r="AT64" s="262"/>
      <c r="AU64" s="262"/>
      <c r="AV64" s="262"/>
      <c r="AW64" s="262"/>
      <c r="AX64" s="262"/>
      <c r="AY64" s="262"/>
      <c r="AZ64" s="262"/>
    </row>
    <row r="65" spans="1:52" s="78" customFormat="1" x14ac:dyDescent="0.3">
      <c r="A65" s="144"/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62"/>
      <c r="AR65" s="262"/>
      <c r="AS65" s="262"/>
      <c r="AT65" s="262"/>
      <c r="AU65" s="262"/>
      <c r="AV65" s="262"/>
      <c r="AW65" s="262"/>
      <c r="AX65" s="262"/>
      <c r="AY65" s="262"/>
      <c r="AZ65" s="262"/>
    </row>
    <row r="66" spans="1:52" s="78" customFormat="1" x14ac:dyDescent="0.3">
      <c r="A66" s="144"/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  <c r="AH66" s="255"/>
      <c r="AI66" s="255"/>
      <c r="AJ66" s="255"/>
      <c r="AK66" s="255"/>
      <c r="AL66" s="255"/>
      <c r="AM66" s="255"/>
      <c r="AN66" s="255"/>
      <c r="AO66" s="255"/>
      <c r="AP66" s="255"/>
      <c r="AQ66" s="262"/>
      <c r="AR66" s="262"/>
      <c r="AS66" s="262"/>
      <c r="AT66" s="262"/>
      <c r="AU66" s="262"/>
      <c r="AV66" s="262"/>
      <c r="AW66" s="262"/>
      <c r="AX66" s="262"/>
      <c r="AY66" s="262"/>
      <c r="AZ66" s="262"/>
    </row>
    <row r="67" spans="1:52" s="78" customFormat="1" x14ac:dyDescent="0.3">
      <c r="A67" s="144"/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  <c r="AC67" s="255"/>
      <c r="AD67" s="255"/>
      <c r="AE67" s="255"/>
      <c r="AF67" s="255"/>
      <c r="AG67" s="255"/>
      <c r="AH67" s="255"/>
      <c r="AI67" s="255"/>
      <c r="AJ67" s="255"/>
      <c r="AK67" s="255"/>
      <c r="AL67" s="255"/>
      <c r="AM67" s="255"/>
      <c r="AN67" s="255"/>
      <c r="AO67" s="255"/>
      <c r="AP67" s="255"/>
      <c r="AQ67" s="262"/>
      <c r="AR67" s="262"/>
      <c r="AS67" s="262"/>
      <c r="AT67" s="262"/>
      <c r="AU67" s="262"/>
      <c r="AV67" s="262"/>
      <c r="AW67" s="262"/>
      <c r="AX67" s="262"/>
      <c r="AY67" s="262"/>
      <c r="AZ67" s="262"/>
    </row>
    <row r="68" spans="1:52" s="78" customFormat="1" x14ac:dyDescent="0.3">
      <c r="A68" s="144"/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5"/>
      <c r="AM68" s="255"/>
      <c r="AN68" s="255"/>
      <c r="AO68" s="255"/>
      <c r="AP68" s="255"/>
      <c r="AQ68" s="262"/>
      <c r="AR68" s="262"/>
      <c r="AS68" s="262"/>
      <c r="AT68" s="262"/>
      <c r="AU68" s="262"/>
      <c r="AV68" s="262"/>
      <c r="AW68" s="262"/>
      <c r="AX68" s="262"/>
      <c r="AY68" s="262"/>
      <c r="AZ68" s="262"/>
    </row>
  </sheetData>
  <sheetProtection password="90F8" sheet="1" objects="1" scenarios="1"/>
  <mergeCells count="8">
    <mergeCell ref="B34:B37"/>
    <mergeCell ref="B38:B41"/>
    <mergeCell ref="B6:B9"/>
    <mergeCell ref="B10:B13"/>
    <mergeCell ref="B14:B17"/>
    <mergeCell ref="B18:B21"/>
    <mergeCell ref="B26:B29"/>
    <mergeCell ref="B30:B33"/>
  </mergeCell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'CALC MODULE 1.1 &amp; 1.2'!$A$1:$J$1</xm:f>
          </x14:formula1>
          <xm:sqref>C26:C41 G26:G41 I6:I21 C6:C21 G6:G21 E6:E21 E26:E41 I26:I41 K26:K41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4"/>
  <sheetViews>
    <sheetView topLeftCell="A4" workbookViewId="0">
      <selection activeCell="A29" sqref="A29"/>
    </sheetView>
  </sheetViews>
  <sheetFormatPr baseColWidth="10" defaultColWidth="11.44140625" defaultRowHeight="14.4" x14ac:dyDescent="0.3"/>
  <cols>
    <col min="1" max="1" width="28" style="8" bestFit="1" customWidth="1"/>
    <col min="2" max="2" width="16.109375" style="8" customWidth="1"/>
    <col min="3" max="16384" width="11.44140625" style="8"/>
  </cols>
  <sheetData>
    <row r="1" spans="1:37" x14ac:dyDescent="0.3">
      <c r="A1" s="8" t="s">
        <v>71</v>
      </c>
      <c r="B1" s="100" t="s">
        <v>244</v>
      </c>
      <c r="C1" s="100" t="s">
        <v>245</v>
      </c>
      <c r="D1" s="100" t="s">
        <v>246</v>
      </c>
      <c r="E1" s="100" t="s">
        <v>247</v>
      </c>
      <c r="F1" s="100" t="s">
        <v>254</v>
      </c>
      <c r="G1" s="100" t="s">
        <v>248</v>
      </c>
      <c r="H1" s="100" t="s">
        <v>249</v>
      </c>
      <c r="I1" s="100" t="s">
        <v>255</v>
      </c>
      <c r="J1" s="100" t="s">
        <v>258</v>
      </c>
    </row>
    <row r="3" spans="1:37" x14ac:dyDescent="0.3">
      <c r="B3" s="186" t="s">
        <v>89</v>
      </c>
      <c r="C3" s="187"/>
      <c r="D3" s="187"/>
      <c r="E3" s="187"/>
      <c r="F3" s="187"/>
      <c r="G3" s="187"/>
      <c r="H3" s="187"/>
      <c r="I3" s="187"/>
      <c r="J3" s="188"/>
      <c r="K3" s="199" t="s">
        <v>90</v>
      </c>
      <c r="L3" s="581"/>
      <c r="M3" s="581"/>
      <c r="N3" s="581"/>
      <c r="O3" s="581"/>
      <c r="P3" s="581"/>
      <c r="Q3" s="581"/>
      <c r="R3" s="581"/>
      <c r="S3" s="582"/>
      <c r="T3" s="199" t="s">
        <v>91</v>
      </c>
      <c r="U3" s="581"/>
      <c r="V3" s="581"/>
      <c r="W3" s="581"/>
      <c r="X3" s="581"/>
      <c r="Y3" s="581"/>
      <c r="Z3" s="581"/>
      <c r="AA3" s="581"/>
      <c r="AB3" s="582"/>
      <c r="AC3" s="199" t="s">
        <v>92</v>
      </c>
      <c r="AD3" s="581"/>
      <c r="AE3" s="581"/>
      <c r="AF3" s="581"/>
      <c r="AG3" s="581"/>
      <c r="AH3" s="581"/>
      <c r="AI3" s="581"/>
      <c r="AJ3" s="581"/>
      <c r="AK3" s="582"/>
    </row>
    <row r="4" spans="1:37" x14ac:dyDescent="0.3">
      <c r="A4" s="8" t="s">
        <v>13</v>
      </c>
      <c r="B4" s="189" t="s">
        <v>244</v>
      </c>
      <c r="C4" s="146" t="s">
        <v>245</v>
      </c>
      <c r="D4" s="146" t="s">
        <v>246</v>
      </c>
      <c r="E4" s="146" t="s">
        <v>247</v>
      </c>
      <c r="F4" s="146" t="s">
        <v>254</v>
      </c>
      <c r="G4" s="146" t="s">
        <v>248</v>
      </c>
      <c r="H4" s="146" t="s">
        <v>249</v>
      </c>
      <c r="I4" s="146" t="s">
        <v>255</v>
      </c>
      <c r="J4" s="190" t="s">
        <v>258</v>
      </c>
      <c r="K4" s="189" t="s">
        <v>244</v>
      </c>
      <c r="L4" s="146" t="s">
        <v>245</v>
      </c>
      <c r="M4" s="146" t="s">
        <v>246</v>
      </c>
      <c r="N4" s="146" t="s">
        <v>247</v>
      </c>
      <c r="O4" s="146" t="s">
        <v>254</v>
      </c>
      <c r="P4" s="146" t="s">
        <v>248</v>
      </c>
      <c r="Q4" s="146" t="s">
        <v>249</v>
      </c>
      <c r="R4" s="146" t="s">
        <v>255</v>
      </c>
      <c r="S4" s="190" t="s">
        <v>258</v>
      </c>
      <c r="T4" s="189" t="s">
        <v>244</v>
      </c>
      <c r="U4" s="146" t="s">
        <v>245</v>
      </c>
      <c r="V4" s="146" t="s">
        <v>246</v>
      </c>
      <c r="W4" s="146" t="s">
        <v>247</v>
      </c>
      <c r="X4" s="146" t="s">
        <v>254</v>
      </c>
      <c r="Y4" s="146" t="s">
        <v>248</v>
      </c>
      <c r="Z4" s="146" t="s">
        <v>249</v>
      </c>
      <c r="AA4" s="146" t="s">
        <v>255</v>
      </c>
      <c r="AB4" s="190" t="s">
        <v>258</v>
      </c>
      <c r="AC4" s="189" t="s">
        <v>244</v>
      </c>
      <c r="AD4" s="146" t="s">
        <v>245</v>
      </c>
      <c r="AE4" s="146" t="s">
        <v>246</v>
      </c>
      <c r="AF4" s="146" t="s">
        <v>247</v>
      </c>
      <c r="AG4" s="146" t="s">
        <v>254</v>
      </c>
      <c r="AH4" s="146" t="s">
        <v>248</v>
      </c>
      <c r="AI4" s="146" t="s">
        <v>249</v>
      </c>
      <c r="AJ4" s="146" t="s">
        <v>255</v>
      </c>
      <c r="AK4" s="190" t="s">
        <v>258</v>
      </c>
    </row>
    <row r="5" spans="1:37" x14ac:dyDescent="0.3">
      <c r="A5" s="8">
        <f>'BASIC DATA'!B12</f>
        <v>0</v>
      </c>
      <c r="B5" s="189">
        <f>IF('MODULE 1.3 &amp; 1.4'!C6='CALC MODULE 1.3 &amp; 1.4'!B4, 'MODULE 1.3 &amp; 1.4'!D6,0)</f>
        <v>0</v>
      </c>
      <c r="C5" s="146">
        <f>IF('MODULE 1.3 &amp; 1.4'!C6='CALC MODULE 1.3 &amp; 1.4'!C4, 'MODULE 1.3 &amp; 1.4'!D6,0)</f>
        <v>0</v>
      </c>
      <c r="D5" s="146">
        <f>IF('MODULE 1.3 &amp; 1.4'!C6='CALC MODULE 1.3 &amp; 1.4'!D4, 'MODULE 1.3 &amp; 1.4'!D6,0)</f>
        <v>0</v>
      </c>
      <c r="E5" s="146">
        <f>IF('MODULE 1.3 &amp; 1.4'!C6='CALC MODULE 1.3 &amp; 1.4'!E4, 'MODULE 1.3 &amp; 1.4'!D6,0)</f>
        <v>0</v>
      </c>
      <c r="F5" s="146">
        <f>IF('MODULE 1.3 &amp; 1.4'!C6='CALC MODULE 1.3 &amp; 1.4'!F4, 'MODULE 1.3 &amp; 1.4'!D6,0)</f>
        <v>0</v>
      </c>
      <c r="G5" s="146">
        <f>IF('MODULE 1.3 &amp; 1.4'!C6='CALC MODULE 1.3 &amp; 1.4'!G4, 'MODULE 1.3 &amp; 1.4'!D6,0)</f>
        <v>0</v>
      </c>
      <c r="H5" s="146">
        <f>IF('MODULE 1.3 &amp; 1.4'!C6='CALC MODULE 1.3 &amp; 1.4'!H4, 'MODULE 1.3 &amp; 1.4'!D6,0)</f>
        <v>0</v>
      </c>
      <c r="I5" s="146">
        <f>IF('MODULE 1.3 &amp; 1.4'!C6='CALC MODULE 1.3 &amp; 1.4'!I4, 'MODULE 1.3 &amp; 1.4'!D6,0)</f>
        <v>0</v>
      </c>
      <c r="J5" s="190">
        <f>IF('MODULE 1.3 &amp; 1.4'!C6='CALC MODULE 1.3 &amp; 1.4'!J4, 'MODULE 1.3 &amp; 1.4'!D6,0)</f>
        <v>0</v>
      </c>
      <c r="K5" s="33">
        <f>IF('MODULE 1.3 &amp; 1.4'!E6='CALC MODULE 1.3 &amp; 1.4'!$K$4,'MODULE 1.3 &amp; 1.4'!F6,0)</f>
        <v>0</v>
      </c>
      <c r="L5" s="21">
        <f>IF('MODULE 1.3 &amp; 1.4'!E6='CALC MODULE 1.3 &amp; 1.4'!$L$4,'MODULE 1.3 &amp; 1.4'!F6,0)</f>
        <v>0</v>
      </c>
      <c r="M5" s="21">
        <f>IF('MODULE 1.3 &amp; 1.4'!E6='CALC MODULE 1.3 &amp; 1.4'!$M$4,'MODULE 1.3 &amp; 1.4'!F6,0)</f>
        <v>0</v>
      </c>
      <c r="N5" s="21">
        <f>IF('MODULE 1.3 &amp; 1.4'!E6='CALC MODULE 1.3 &amp; 1.4'!$N$4,'MODULE 1.3 &amp; 1.4'!F6,0)</f>
        <v>0</v>
      </c>
      <c r="O5" s="21">
        <f>IF('MODULE 1.3 &amp; 1.4'!E6='CALC MODULE 1.3 &amp; 1.4'!$O$4,'MODULE 1.3 &amp; 1.4'!F6,0)</f>
        <v>0</v>
      </c>
      <c r="P5" s="21">
        <f>IF('MODULE 1.3 &amp; 1.4'!E6='CALC MODULE 1.3 &amp; 1.4'!$P$4,'MODULE 1.3 &amp; 1.4'!F6,0)</f>
        <v>0</v>
      </c>
      <c r="Q5" s="21">
        <f>IF('MODULE 1.3 &amp; 1.4'!E6='CALC MODULE 1.3 &amp; 1.4'!$Q$4,'MODULE 1.3 &amp; 1.4'!F6,0)</f>
        <v>0</v>
      </c>
      <c r="R5" s="21">
        <f>IF('MODULE 1.3 &amp; 1.4'!E6='CALC MODULE 1.3 &amp; 1.4'!$R$4,'MODULE 1.3 &amp; 1.4'!F6,0)</f>
        <v>0</v>
      </c>
      <c r="S5" s="34">
        <f>IF('MODULE 1.3 &amp; 1.4'!E6='CALC MODULE 1.3 &amp; 1.4'!$S$4,'MODULE 1.3 &amp; 1.4'!F6,0)</f>
        <v>0</v>
      </c>
      <c r="T5" s="33">
        <f>IF('MODULE 1.3 &amp; 1.4'!G6='CALC MODULE 1.3 &amp; 1.4'!$T$4,'MODULE 1.3 &amp; 1.4'!H6,0)</f>
        <v>0</v>
      </c>
      <c r="U5" s="21">
        <f>IF('MODULE 1.3 &amp; 1.4'!G6='CALC MODULE 1.3 &amp; 1.4'!$U$4,'MODULE 1.3 &amp; 1.4'!H6,0)</f>
        <v>0</v>
      </c>
      <c r="V5" s="21">
        <f>IF('MODULE 1.3 &amp; 1.4'!G6='CALC MODULE 1.3 &amp; 1.4'!$V$4,'MODULE 1.3 &amp; 1.4'!H6,0)</f>
        <v>0</v>
      </c>
      <c r="W5" s="21">
        <f>IF('MODULE 1.3 &amp; 1.4'!G6='CALC MODULE 1.3 &amp; 1.4'!$W$4,'MODULE 1.3 &amp; 1.4'!H6,0)</f>
        <v>0</v>
      </c>
      <c r="X5" s="21">
        <f>IF('MODULE 1.3 &amp; 1.4'!G6='CALC MODULE 1.3 &amp; 1.4'!$X$4,'MODULE 1.3 &amp; 1.4'!H6,0)</f>
        <v>0</v>
      </c>
      <c r="Y5" s="21">
        <f>IF('MODULE 1.3 &amp; 1.4'!G6='CALC MODULE 1.3 &amp; 1.4'!$Y$4,'MODULE 1.3 &amp; 1.4'!H6,0)</f>
        <v>0</v>
      </c>
      <c r="Z5" s="21">
        <f>IF('MODULE 1.3 &amp; 1.4'!G6='CALC MODULE 1.3 &amp; 1.4'!$Z$4,'MODULE 1.3 &amp; 1.4'!H6,0)</f>
        <v>0</v>
      </c>
      <c r="AA5" s="21">
        <f>IF('MODULE 1.3 &amp; 1.4'!G6='CALC MODULE 1.3 &amp; 1.4'!$AA$4,'MODULE 1.3 &amp; 1.4'!H6,0)</f>
        <v>0</v>
      </c>
      <c r="AB5" s="34">
        <f>IF('MODULE 1.3 &amp; 1.4'!G6='CALC MODULE 1.3 &amp; 1.4'!$AB$4,'MODULE 1.3 &amp; 1.4'!H6,0)</f>
        <v>0</v>
      </c>
      <c r="AC5" s="33">
        <f>IF('MODULE 1.3 &amp; 1.4'!I6='CALC MODULE 1.3 &amp; 1.4'!$AC$4,'MODULE 1.3 &amp; 1.4'!J6,0)</f>
        <v>0</v>
      </c>
      <c r="AD5" s="21">
        <f>IF('MODULE 1.3 &amp; 1.4'!I6='CALC MODULE 1.3 &amp; 1.4'!$AD$4,'MODULE 1.3 &amp; 1.4'!J6,0)</f>
        <v>0</v>
      </c>
      <c r="AE5" s="21">
        <f>IF('MODULE 1.3 &amp; 1.4'!I6='CALC MODULE 1.3 &amp; 1.4'!$AE$4,'MODULE 1.3 &amp; 1.4'!J6,0)</f>
        <v>0</v>
      </c>
      <c r="AF5" s="21">
        <f>IF('MODULE 1.3 &amp; 1.4'!I6='CALC MODULE 1.3 &amp; 1.4'!$AF$4,'MODULE 1.3 &amp; 1.4'!J6,0)</f>
        <v>0</v>
      </c>
      <c r="AG5" s="21">
        <f>IF('MODULE 1.3 &amp; 1.4'!I6='CALC MODULE 1.3 &amp; 1.4'!$AG$4,'MODULE 1.3 &amp; 1.4'!J6,0)</f>
        <v>0</v>
      </c>
      <c r="AH5" s="21">
        <f>IF('MODULE 1.3 &amp; 1.4'!I6='CALC MODULE 1.3 &amp; 1.4'!$AH$4,'MODULE 1.3 &amp; 1.4'!J6,0)</f>
        <v>0</v>
      </c>
      <c r="AI5" s="21">
        <f>IF('MODULE 1.3 &amp; 1.4'!I6='CALC MODULE 1.3 &amp; 1.4'!$AI$4,'MODULE 1.3 &amp; 1.4'!J6,0)</f>
        <v>0</v>
      </c>
      <c r="AJ5" s="21">
        <f>IF('MODULE 1.3 &amp; 1.4'!I6='CALC MODULE 1.3 &amp; 1.4'!$AJ$4,'MODULE 1.3 &amp; 1.4'!J6,0)</f>
        <v>0</v>
      </c>
      <c r="AK5" s="34">
        <f>IF('MODULE 1.3 &amp; 1.4'!I6='CALC MODULE 1.3 &amp; 1.4'!$AK$4,'MODULE 1.3 &amp; 1.4'!J6,0)</f>
        <v>0</v>
      </c>
    </row>
    <row r="6" spans="1:37" x14ac:dyDescent="0.3">
      <c r="B6" s="189">
        <f>IF('MODULE 1.3 &amp; 1.4'!C7='CALC MODULE 1.3 &amp; 1.4'!B4, 'MODULE 1.3 &amp; 1.4'!D7,0)</f>
        <v>0</v>
      </c>
      <c r="C6" s="146">
        <f>IF('MODULE 1.3 &amp; 1.4'!C7='CALC MODULE 1.3 &amp; 1.4'!C4, 'MODULE 1.3 &amp; 1.4'!D7,0)</f>
        <v>0</v>
      </c>
      <c r="D6" s="146">
        <f>IF('MODULE 1.3 &amp; 1.4'!C7='CALC MODULE 1.3 &amp; 1.4'!D4, 'MODULE 1.3 &amp; 1.4'!D7,0)</f>
        <v>0</v>
      </c>
      <c r="E6" s="146">
        <f>IF('MODULE 1.3 &amp; 1.4'!C7='CALC MODULE 1.3 &amp; 1.4'!E4, 'MODULE 1.3 &amp; 1.4'!D7,0)</f>
        <v>0</v>
      </c>
      <c r="F6" s="146">
        <f>IF('MODULE 1.3 &amp; 1.4'!C7='CALC MODULE 1.3 &amp; 1.4'!F4, 'MODULE 1.3 &amp; 1.4'!D7,0)</f>
        <v>0</v>
      </c>
      <c r="G6" s="146">
        <f>IF('MODULE 1.3 &amp; 1.4'!C7='CALC MODULE 1.3 &amp; 1.4'!G4, 'MODULE 1.3 &amp; 1.4'!D7,0)</f>
        <v>0</v>
      </c>
      <c r="H6" s="146">
        <f>IF('MODULE 1.3 &amp; 1.4'!C7='CALC MODULE 1.3 &amp; 1.4'!H4, 'MODULE 1.3 &amp; 1.4'!D7,0)</f>
        <v>0</v>
      </c>
      <c r="I6" s="146">
        <f>IF('MODULE 1.3 &amp; 1.4'!C7='CALC MODULE 1.3 &amp; 1.4'!I4, 'MODULE 1.3 &amp; 1.4'!D7,0)</f>
        <v>0</v>
      </c>
      <c r="J6" s="190">
        <f>IF('MODULE 1.3 &amp; 1.4'!C7='CALC MODULE 1.3 &amp; 1.4'!J4, 'MODULE 1.3 &amp; 1.4'!D7,0)</f>
        <v>0</v>
      </c>
      <c r="K6" s="33">
        <f>IF('MODULE 1.3 &amp; 1.4'!E7='CALC MODULE 1.3 &amp; 1.4'!K4,'MODULE 1.3 &amp; 1.4'!F7,0)</f>
        <v>0</v>
      </c>
      <c r="L6" s="21">
        <f>IF('MODULE 1.3 &amp; 1.4'!E7='CALC MODULE 1.3 &amp; 1.4'!$L$4,'MODULE 1.3 &amp; 1.4'!F7,0)</f>
        <v>0</v>
      </c>
      <c r="M6" s="21">
        <f>IF('MODULE 1.3 &amp; 1.4'!E7='CALC MODULE 1.3 &amp; 1.4'!$M$4,'MODULE 1.3 &amp; 1.4'!F7,0)</f>
        <v>0</v>
      </c>
      <c r="N6" s="21">
        <f>IF('MODULE 1.3 &amp; 1.4'!E7='CALC MODULE 1.3 &amp; 1.4'!$N$4,'MODULE 1.3 &amp; 1.4'!F7,0)</f>
        <v>0</v>
      </c>
      <c r="O6" s="21">
        <f>IF('MODULE 1.3 &amp; 1.4'!E7='CALC MODULE 1.3 &amp; 1.4'!$O$4,'MODULE 1.3 &amp; 1.4'!F7,0)</f>
        <v>0</v>
      </c>
      <c r="P6" s="21">
        <f>IF('MODULE 1.3 &amp; 1.4'!E7='CALC MODULE 1.3 &amp; 1.4'!$P$4,'MODULE 1.3 &amp; 1.4'!F7,0)</f>
        <v>0</v>
      </c>
      <c r="Q6" s="21">
        <f>IF('MODULE 1.3 &amp; 1.4'!E7='CALC MODULE 1.3 &amp; 1.4'!$Q$4,'MODULE 1.3 &amp; 1.4'!F7,0)</f>
        <v>0</v>
      </c>
      <c r="R6" s="21">
        <f>IF('MODULE 1.3 &amp; 1.4'!E7='CALC MODULE 1.3 &amp; 1.4'!$R$4,'MODULE 1.3 &amp; 1.4'!F7,0)</f>
        <v>0</v>
      </c>
      <c r="S6" s="34">
        <f>IF('MODULE 1.3 &amp; 1.4'!E7='CALC MODULE 1.3 &amp; 1.4'!$S$4,'MODULE 1.3 &amp; 1.4'!F7,0)</f>
        <v>0</v>
      </c>
      <c r="T6" s="33">
        <f>IF('MODULE 1.3 &amp; 1.4'!G7='CALC MODULE 1.3 &amp; 1.4'!$T$4,'MODULE 1.3 &amp; 1.4'!H7,0)</f>
        <v>0</v>
      </c>
      <c r="U6" s="21">
        <f>IF('MODULE 1.3 &amp; 1.4'!G7='CALC MODULE 1.3 &amp; 1.4'!$U$4,'MODULE 1.3 &amp; 1.4'!H7,0)</f>
        <v>0</v>
      </c>
      <c r="V6" s="21">
        <f>IF('MODULE 1.3 &amp; 1.4'!G7='CALC MODULE 1.3 &amp; 1.4'!$V$4,'MODULE 1.3 &amp; 1.4'!H7,0)</f>
        <v>0</v>
      </c>
      <c r="W6" s="21">
        <f>IF('MODULE 1.3 &amp; 1.4'!G7='CALC MODULE 1.3 &amp; 1.4'!$W$4,'MODULE 1.3 &amp; 1.4'!H7,0)</f>
        <v>0</v>
      </c>
      <c r="X6" s="21">
        <f>IF('MODULE 1.3 &amp; 1.4'!G7='CALC MODULE 1.3 &amp; 1.4'!$X$4,'MODULE 1.3 &amp; 1.4'!H7,0)</f>
        <v>0</v>
      </c>
      <c r="Y6" s="21">
        <f>IF('MODULE 1.3 &amp; 1.4'!G7='CALC MODULE 1.3 &amp; 1.4'!$Y$4,'MODULE 1.3 &amp; 1.4'!H7,0)</f>
        <v>0</v>
      </c>
      <c r="Z6" s="21">
        <f>IF('MODULE 1.3 &amp; 1.4'!G7='CALC MODULE 1.3 &amp; 1.4'!$Z$4,'MODULE 1.3 &amp; 1.4'!H7,0)</f>
        <v>0</v>
      </c>
      <c r="AA6" s="21">
        <f>IF('MODULE 1.3 &amp; 1.4'!G7='CALC MODULE 1.3 &amp; 1.4'!$AA$4,'MODULE 1.3 &amp; 1.4'!H7,0)</f>
        <v>0</v>
      </c>
      <c r="AB6" s="34">
        <f>IF('MODULE 1.3 &amp; 1.4'!G7='CALC MODULE 1.3 &amp; 1.4'!$AB$4,'MODULE 1.3 &amp; 1.4'!H7,0)</f>
        <v>0</v>
      </c>
      <c r="AC6" s="33">
        <f>IF('MODULE 1.3 &amp; 1.4'!I7='CALC MODULE 1.3 &amp; 1.4'!$AC$4,'MODULE 1.3 &amp; 1.4'!J7,0)</f>
        <v>0</v>
      </c>
      <c r="AD6" s="21">
        <f>IF('MODULE 1.3 &amp; 1.4'!I7='CALC MODULE 1.3 &amp; 1.4'!$AD$4,'MODULE 1.3 &amp; 1.4'!J7,0)</f>
        <v>0</v>
      </c>
      <c r="AE6" s="21">
        <f>IF('MODULE 1.3 &amp; 1.4'!I7='CALC MODULE 1.3 &amp; 1.4'!$AE$4,'MODULE 1.3 &amp; 1.4'!J7,0)</f>
        <v>0</v>
      </c>
      <c r="AF6" s="21">
        <f>IF('MODULE 1.3 &amp; 1.4'!I7='CALC MODULE 1.3 &amp; 1.4'!$AF$4,'MODULE 1.3 &amp; 1.4'!J7,0)</f>
        <v>0</v>
      </c>
      <c r="AG6" s="21">
        <f>IF('MODULE 1.3 &amp; 1.4'!I7='CALC MODULE 1.3 &amp; 1.4'!$AG$4,'MODULE 1.3 &amp; 1.4'!J7,0)</f>
        <v>0</v>
      </c>
      <c r="AH6" s="21">
        <f>IF('MODULE 1.3 &amp; 1.4'!I7='CALC MODULE 1.3 &amp; 1.4'!$AH$4,'MODULE 1.3 &amp; 1.4'!J7,0)</f>
        <v>0</v>
      </c>
      <c r="AI6" s="21">
        <f>IF('MODULE 1.3 &amp; 1.4'!I7='CALC MODULE 1.3 &amp; 1.4'!$AI$4,'MODULE 1.3 &amp; 1.4'!J7,0)</f>
        <v>0</v>
      </c>
      <c r="AJ6" s="21">
        <f>IF('MODULE 1.3 &amp; 1.4'!I7='CALC MODULE 1.3 &amp; 1.4'!$AJ$4,'MODULE 1.3 &amp; 1.4'!J7,0)</f>
        <v>0</v>
      </c>
      <c r="AK6" s="34">
        <f>IF('MODULE 1.3 &amp; 1.4'!I7='CALC MODULE 1.3 &amp; 1.4'!$AK$4,'MODULE 1.3 &amp; 1.4'!J7,0)</f>
        <v>0</v>
      </c>
    </row>
    <row r="7" spans="1:37" x14ac:dyDescent="0.3">
      <c r="B7" s="189">
        <f>IF('MODULE 1.3 &amp; 1.4'!C8='CALC MODULE 1.3 &amp; 1.4'!B4, 'MODULE 1.3 &amp; 1.4'!D8,0)</f>
        <v>0</v>
      </c>
      <c r="C7" s="146">
        <f>IF('MODULE 1.3 &amp; 1.4'!C8='CALC MODULE 1.3 &amp; 1.4'!C4, 'MODULE 1.3 &amp; 1.4'!D8,0)</f>
        <v>0</v>
      </c>
      <c r="D7" s="146">
        <f>IF('MODULE 1.3 &amp; 1.4'!C8='CALC MODULE 1.3 &amp; 1.4'!D4, 'MODULE 1.3 &amp; 1.4'!D8,0)</f>
        <v>0</v>
      </c>
      <c r="E7" s="146">
        <f>IF('MODULE 1.3 &amp; 1.4'!C8='CALC MODULE 1.3 &amp; 1.4'!E4, 'MODULE 1.3 &amp; 1.4'!D8,0)</f>
        <v>0</v>
      </c>
      <c r="F7" s="146">
        <f>IF('MODULE 1.3 &amp; 1.4'!C8='CALC MODULE 1.3 &amp; 1.4'!F4, 'MODULE 1.3 &amp; 1.4'!D8,0)</f>
        <v>0</v>
      </c>
      <c r="G7" s="146">
        <f>IF('MODULE 1.3 &amp; 1.4'!C8='CALC MODULE 1.3 &amp; 1.4'!G4, 'MODULE 1.3 &amp; 1.4'!D8,0)</f>
        <v>0</v>
      </c>
      <c r="H7" s="146">
        <f>IF('MODULE 1.3 &amp; 1.4'!C8='CALC MODULE 1.3 &amp; 1.4'!H4, 'MODULE 1.3 &amp; 1.4'!D8,0)</f>
        <v>0</v>
      </c>
      <c r="I7" s="146">
        <f>IF('MODULE 1.3 &amp; 1.4'!C8='CALC MODULE 1.3 &amp; 1.4'!I4, 'MODULE 1.3 &amp; 1.4'!D8,0)</f>
        <v>0</v>
      </c>
      <c r="J7" s="190">
        <f>IF('MODULE 1.3 &amp; 1.4'!C8='CALC MODULE 1.3 &amp; 1.4'!J4, 'MODULE 1.3 &amp; 1.4'!D8,0)</f>
        <v>0</v>
      </c>
      <c r="K7" s="33">
        <f>IF('MODULE 1.3 &amp; 1.4'!E8='CALC MODULE 1.3 &amp; 1.4'!K4,'MODULE 1.3 &amp; 1.4'!F8,0)</f>
        <v>0</v>
      </c>
      <c r="L7" s="21">
        <f>IF('MODULE 1.3 &amp; 1.4'!E8='CALC MODULE 1.3 &amp; 1.4'!$L$4,'MODULE 1.3 &amp; 1.4'!F8,0)</f>
        <v>0</v>
      </c>
      <c r="M7" s="21">
        <f>IF('MODULE 1.3 &amp; 1.4'!E8='CALC MODULE 1.3 &amp; 1.4'!$M$4,'MODULE 1.3 &amp; 1.4'!F8,0)</f>
        <v>0</v>
      </c>
      <c r="N7" s="21">
        <f>IF('MODULE 1.3 &amp; 1.4'!E8='CALC MODULE 1.3 &amp; 1.4'!$N$4,'MODULE 1.3 &amp; 1.4'!F8,0)</f>
        <v>0</v>
      </c>
      <c r="O7" s="21">
        <f>IF('MODULE 1.3 &amp; 1.4'!E8='CALC MODULE 1.3 &amp; 1.4'!$O$4,'MODULE 1.3 &amp; 1.4'!F8,0)</f>
        <v>0</v>
      </c>
      <c r="P7" s="21">
        <f>IF('MODULE 1.3 &amp; 1.4'!E8='CALC MODULE 1.3 &amp; 1.4'!$P$4,'MODULE 1.3 &amp; 1.4'!F8,0)</f>
        <v>0</v>
      </c>
      <c r="Q7" s="21">
        <f>IF('MODULE 1.3 &amp; 1.4'!E8='CALC MODULE 1.3 &amp; 1.4'!$Q$4,'MODULE 1.3 &amp; 1.4'!F8,0)</f>
        <v>0</v>
      </c>
      <c r="R7" s="21">
        <f>IF('MODULE 1.3 &amp; 1.4'!E8='CALC MODULE 1.3 &amp; 1.4'!$R$4,'MODULE 1.3 &amp; 1.4'!F8,0)</f>
        <v>0</v>
      </c>
      <c r="S7" s="34">
        <f>IF('MODULE 1.3 &amp; 1.4'!E8='CALC MODULE 1.3 &amp; 1.4'!$S$4,'MODULE 1.3 &amp; 1.4'!F8,0)</f>
        <v>0</v>
      </c>
      <c r="T7" s="33">
        <f>IF('MODULE 1.3 &amp; 1.4'!G8='CALC MODULE 1.3 &amp; 1.4'!$T$4,'MODULE 1.3 &amp; 1.4'!H8,0)</f>
        <v>0</v>
      </c>
      <c r="U7" s="21">
        <f>IF('MODULE 1.3 &amp; 1.4'!G8='CALC MODULE 1.3 &amp; 1.4'!$U$4,'MODULE 1.3 &amp; 1.4'!H8,0)</f>
        <v>0</v>
      </c>
      <c r="V7" s="21">
        <f>IF('MODULE 1.3 &amp; 1.4'!G8='CALC MODULE 1.3 &amp; 1.4'!$V$4,'MODULE 1.3 &amp; 1.4'!H8,0)</f>
        <v>0</v>
      </c>
      <c r="W7" s="21">
        <f>IF('MODULE 1.3 &amp; 1.4'!G8='CALC MODULE 1.3 &amp; 1.4'!$W$4,'MODULE 1.3 &amp; 1.4'!H8,0)</f>
        <v>0</v>
      </c>
      <c r="X7" s="21">
        <f>IF('MODULE 1.3 &amp; 1.4'!G8='CALC MODULE 1.3 &amp; 1.4'!$X$4,'MODULE 1.3 &amp; 1.4'!H8,0)</f>
        <v>0</v>
      </c>
      <c r="Y7" s="21">
        <f>IF('MODULE 1.3 &amp; 1.4'!G8='CALC MODULE 1.3 &amp; 1.4'!$Y$4,'MODULE 1.3 &amp; 1.4'!H8,0)</f>
        <v>0</v>
      </c>
      <c r="Z7" s="21">
        <f>IF('MODULE 1.3 &amp; 1.4'!G8='CALC MODULE 1.3 &amp; 1.4'!$Z$4,'MODULE 1.3 &amp; 1.4'!H8,0)</f>
        <v>0</v>
      </c>
      <c r="AA7" s="21">
        <f>IF('MODULE 1.3 &amp; 1.4'!G8='CALC MODULE 1.3 &amp; 1.4'!$AA$4,'MODULE 1.3 &amp; 1.4'!H8,0)</f>
        <v>0</v>
      </c>
      <c r="AB7" s="34">
        <f>IF('MODULE 1.3 &amp; 1.4'!G8='CALC MODULE 1.3 &amp; 1.4'!$AB$4,'MODULE 1.3 &amp; 1.4'!H8,0)</f>
        <v>0</v>
      </c>
      <c r="AC7" s="33">
        <f>IF('MODULE 1.3 &amp; 1.4'!I8='CALC MODULE 1.3 &amp; 1.4'!$AC$4,'MODULE 1.3 &amp; 1.4'!J8,0)</f>
        <v>0</v>
      </c>
      <c r="AD7" s="21">
        <f>IF('MODULE 1.3 &amp; 1.4'!I8='CALC MODULE 1.3 &amp; 1.4'!$AD$4,'MODULE 1.3 &amp; 1.4'!J8,0)</f>
        <v>0</v>
      </c>
      <c r="AE7" s="21">
        <f>IF('MODULE 1.3 &amp; 1.4'!I8='CALC MODULE 1.3 &amp; 1.4'!$AE$4,'MODULE 1.3 &amp; 1.4'!J8,0)</f>
        <v>0</v>
      </c>
      <c r="AF7" s="21">
        <f>IF('MODULE 1.3 &amp; 1.4'!I8='CALC MODULE 1.3 &amp; 1.4'!$AF$4,'MODULE 1.3 &amp; 1.4'!J8,0)</f>
        <v>0</v>
      </c>
      <c r="AG7" s="21">
        <f>IF('MODULE 1.3 &amp; 1.4'!I8='CALC MODULE 1.3 &amp; 1.4'!$AG$4,'MODULE 1.3 &amp; 1.4'!J8,0)</f>
        <v>0</v>
      </c>
      <c r="AH7" s="21">
        <f>IF('MODULE 1.3 &amp; 1.4'!I8='CALC MODULE 1.3 &amp; 1.4'!$AH$4,'MODULE 1.3 &amp; 1.4'!J8,0)</f>
        <v>0</v>
      </c>
      <c r="AI7" s="21">
        <f>IF('MODULE 1.3 &amp; 1.4'!I8='CALC MODULE 1.3 &amp; 1.4'!$AI$4,'MODULE 1.3 &amp; 1.4'!J8,0)</f>
        <v>0</v>
      </c>
      <c r="AJ7" s="21">
        <f>IF('MODULE 1.3 &amp; 1.4'!I8='CALC MODULE 1.3 &amp; 1.4'!$AJ$4,'MODULE 1.3 &amp; 1.4'!J8,0)</f>
        <v>0</v>
      </c>
      <c r="AK7" s="34">
        <f>IF('MODULE 1.3 &amp; 1.4'!I8='CALC MODULE 1.3 &amp; 1.4'!$AK$4,'MODULE 1.3 &amp; 1.4'!J8,0)</f>
        <v>0</v>
      </c>
    </row>
    <row r="8" spans="1:37" s="18" customFormat="1" x14ac:dyDescent="0.3">
      <c r="B8" s="191">
        <f>IF('MODULE 1.3 &amp; 1.4'!C9='CALC MODULE 1.3 &amp; 1.4'!B4, 'MODULE 1.3 &amp; 1.4'!D9,0)</f>
        <v>0</v>
      </c>
      <c r="C8" s="184">
        <f>IF('MODULE 1.3 &amp; 1.4'!C9='CALC MODULE 1.3 &amp; 1.4'!C4, 'MODULE 1.3 &amp; 1.4'!D9,0)</f>
        <v>0</v>
      </c>
      <c r="D8" s="184">
        <f>IF('MODULE 1.3 &amp; 1.4'!C9='CALC MODULE 1.3 &amp; 1.4'!D4, 'MODULE 1.3 &amp; 1.4'!D9,0)</f>
        <v>0</v>
      </c>
      <c r="E8" s="184">
        <f>IF('MODULE 1.3 &amp; 1.4'!C9='CALC MODULE 1.3 &amp; 1.4'!E4, 'MODULE 1.3 &amp; 1.4'!D9,0)</f>
        <v>0</v>
      </c>
      <c r="F8" s="184">
        <f>IF('MODULE 1.3 &amp; 1.4'!C9='CALC MODULE 1.3 &amp; 1.4'!F4, 'MODULE 1.3 &amp; 1.4'!D9,0)</f>
        <v>0</v>
      </c>
      <c r="G8" s="184">
        <f>IF('MODULE 1.3 &amp; 1.4'!C9='CALC MODULE 1.3 &amp; 1.4'!G4, 'MODULE 1.3 &amp; 1.4'!D9,0)</f>
        <v>0</v>
      </c>
      <c r="H8" s="184">
        <f>IF('MODULE 1.3 &amp; 1.4'!C9='CALC MODULE 1.3 &amp; 1.4'!H4, 'MODULE 1.3 &amp; 1.4'!D9,0)</f>
        <v>0</v>
      </c>
      <c r="I8" s="184">
        <f>IF('MODULE 1.3 &amp; 1.4'!C9='CALC MODULE 1.3 &amp; 1.4'!I4, 'MODULE 1.3 &amp; 1.4'!D9,0)</f>
        <v>0</v>
      </c>
      <c r="J8" s="192">
        <f>IF('MODULE 1.3 &amp; 1.4'!C9='CALC MODULE 1.3 &amp; 1.4'!J4, 'MODULE 1.3 &amp; 1.4'!D9,0)</f>
        <v>0</v>
      </c>
      <c r="K8" s="17">
        <f>IF('MODULE 1.3 &amp; 1.4'!E9='CALC MODULE 1.3 &amp; 1.4'!K4,'MODULE 1.3 &amp; 1.4'!F9,0)</f>
        <v>0</v>
      </c>
      <c r="L8" s="18">
        <f>IF('MODULE 1.3 &amp; 1.4'!E9='CALC MODULE 1.3 &amp; 1.4'!$L$4,'MODULE 1.3 &amp; 1.4'!F9,0)</f>
        <v>0</v>
      </c>
      <c r="M8" s="18">
        <f>IF('MODULE 1.3 &amp; 1.4'!E9='CALC MODULE 1.3 &amp; 1.4'!$M$4,'MODULE 1.3 &amp; 1.4'!F9,0)</f>
        <v>0</v>
      </c>
      <c r="N8" s="18">
        <f>IF('MODULE 1.3 &amp; 1.4'!E9='CALC MODULE 1.3 &amp; 1.4'!$N$4,'MODULE 1.3 &amp; 1.4'!F9,0)</f>
        <v>0</v>
      </c>
      <c r="O8" s="18">
        <f>IF('MODULE 1.3 &amp; 1.4'!E9='CALC MODULE 1.3 &amp; 1.4'!$O$4,'MODULE 1.3 &amp; 1.4'!F9,0)</f>
        <v>0</v>
      </c>
      <c r="P8" s="18">
        <f>IF('MODULE 1.3 &amp; 1.4'!E9='CALC MODULE 1.3 &amp; 1.4'!$P$4,'MODULE 1.3 &amp; 1.4'!F9,0)</f>
        <v>0</v>
      </c>
      <c r="Q8" s="18">
        <f>IF('MODULE 1.3 &amp; 1.4'!E9='CALC MODULE 1.3 &amp; 1.4'!$Q$4,'MODULE 1.3 &amp; 1.4'!F9,0)</f>
        <v>0</v>
      </c>
      <c r="R8" s="18">
        <f>IF('MODULE 1.3 &amp; 1.4'!E9='CALC MODULE 1.3 &amp; 1.4'!$R$4,'MODULE 1.3 &amp; 1.4'!F9,0)</f>
        <v>0</v>
      </c>
      <c r="S8" s="19">
        <f>IF('MODULE 1.3 &amp; 1.4'!E9='CALC MODULE 1.3 &amp; 1.4'!$S$4,'MODULE 1.3 &amp; 1.4'!F9,0)</f>
        <v>0</v>
      </c>
      <c r="T8" s="17">
        <f>IF('MODULE 1.3 &amp; 1.4'!G9='CALC MODULE 1.3 &amp; 1.4'!$T$4,'MODULE 1.3 &amp; 1.4'!H9,0)</f>
        <v>0</v>
      </c>
      <c r="U8" s="18">
        <f>IF('MODULE 1.3 &amp; 1.4'!G9='CALC MODULE 1.3 &amp; 1.4'!$U$4,'MODULE 1.3 &amp; 1.4'!H9,0)</f>
        <v>0</v>
      </c>
      <c r="V8" s="18">
        <f>IF('MODULE 1.3 &amp; 1.4'!G9='CALC MODULE 1.3 &amp; 1.4'!$V$4,'MODULE 1.3 &amp; 1.4'!H9,0)</f>
        <v>0</v>
      </c>
      <c r="W8" s="18">
        <f>IF('MODULE 1.3 &amp; 1.4'!G9='CALC MODULE 1.3 &amp; 1.4'!$W$4,'MODULE 1.3 &amp; 1.4'!H9,0)</f>
        <v>0</v>
      </c>
      <c r="X8" s="18">
        <f>IF('MODULE 1.3 &amp; 1.4'!G9='CALC MODULE 1.3 &amp; 1.4'!$X$4,'MODULE 1.3 &amp; 1.4'!H9,0)</f>
        <v>0</v>
      </c>
      <c r="Y8" s="18">
        <f>IF('MODULE 1.3 &amp; 1.4'!G9='CALC MODULE 1.3 &amp; 1.4'!$Y$4,'MODULE 1.3 &amp; 1.4'!H9,0)</f>
        <v>0</v>
      </c>
      <c r="Z8" s="18">
        <f>IF('MODULE 1.3 &amp; 1.4'!G9='CALC MODULE 1.3 &amp; 1.4'!$Z$4,'MODULE 1.3 &amp; 1.4'!H9,0)</f>
        <v>0</v>
      </c>
      <c r="AA8" s="18">
        <f>IF('MODULE 1.3 &amp; 1.4'!G9='CALC MODULE 1.3 &amp; 1.4'!$AA$4,'MODULE 1.3 &amp; 1.4'!H9,0)</f>
        <v>0</v>
      </c>
      <c r="AB8" s="19">
        <f>IF('MODULE 1.3 &amp; 1.4'!G9='CALC MODULE 1.3 &amp; 1.4'!$AB$4,'MODULE 1.3 &amp; 1.4'!H9,0)</f>
        <v>0</v>
      </c>
      <c r="AC8" s="17">
        <f>IF('MODULE 1.3 &amp; 1.4'!I9='CALC MODULE 1.3 &amp; 1.4'!$AC$4,'MODULE 1.3 &amp; 1.4'!J9,0)</f>
        <v>0</v>
      </c>
      <c r="AD8" s="18">
        <f>IF('MODULE 1.3 &amp; 1.4'!I9='CALC MODULE 1.3 &amp; 1.4'!$AD$4,'MODULE 1.3 &amp; 1.4'!J9,0)</f>
        <v>0</v>
      </c>
      <c r="AE8" s="18">
        <f>IF('MODULE 1.3 &amp; 1.4'!I9='CALC MODULE 1.3 &amp; 1.4'!$AE$4,'MODULE 1.3 &amp; 1.4'!J9,0)</f>
        <v>0</v>
      </c>
      <c r="AF8" s="18">
        <f>IF('MODULE 1.3 &amp; 1.4'!I9='CALC MODULE 1.3 &amp; 1.4'!$AF$4,'MODULE 1.3 &amp; 1.4'!J9,0)</f>
        <v>0</v>
      </c>
      <c r="AG8" s="18">
        <f>IF('MODULE 1.3 &amp; 1.4'!I9='CALC MODULE 1.3 &amp; 1.4'!$AG$4,'MODULE 1.3 &amp; 1.4'!J9,0)</f>
        <v>0</v>
      </c>
      <c r="AH8" s="18">
        <f>IF('MODULE 1.3 &amp; 1.4'!I9='CALC MODULE 1.3 &amp; 1.4'!$AH$4,'MODULE 1.3 &amp; 1.4'!J9,0)</f>
        <v>0</v>
      </c>
      <c r="AI8" s="18">
        <f>IF('MODULE 1.3 &amp; 1.4'!I9='CALC MODULE 1.3 &amp; 1.4'!$AI$4,'MODULE 1.3 &amp; 1.4'!J9,0)</f>
        <v>0</v>
      </c>
      <c r="AJ8" s="18">
        <f>IF('MODULE 1.3 &amp; 1.4'!I9='CALC MODULE 1.3 &amp; 1.4'!$AJ$4,'MODULE 1.3 &amp; 1.4'!J9,0)</f>
        <v>0</v>
      </c>
      <c r="AK8" s="19">
        <f>IF('MODULE 1.3 &amp; 1.4'!I9='CALC MODULE 1.3 &amp; 1.4'!$AK$4,'MODULE 1.3 &amp; 1.4'!J9,0)</f>
        <v>0</v>
      </c>
    </row>
    <row r="9" spans="1:37" s="15" customFormat="1" x14ac:dyDescent="0.3">
      <c r="A9" s="15">
        <f>'BASIC DATA'!B13</f>
        <v>0</v>
      </c>
      <c r="B9" s="193">
        <f>IF('MODULE 1.3 &amp; 1.4'!C10='CALC MODULE 1.3 &amp; 1.4'!B4, 'MODULE 1.3 &amp; 1.4'!D10,0)</f>
        <v>0</v>
      </c>
      <c r="C9" s="185">
        <f>IF('MODULE 1.3 &amp; 1.4'!C10='CALC MODULE 1.3 &amp; 1.4'!C4, 'MODULE 1.3 &amp; 1.4'!D10,0)</f>
        <v>0</v>
      </c>
      <c r="D9" s="185">
        <f>IF('MODULE 1.3 &amp; 1.4'!C10='CALC MODULE 1.3 &amp; 1.4'!D4, 'MODULE 1.3 &amp; 1.4'!D10,0)</f>
        <v>0</v>
      </c>
      <c r="E9" s="185">
        <f>IF('MODULE 1.3 &amp; 1.4'!C10='CALC MODULE 1.3 &amp; 1.4'!E4, 'MODULE 1.3 &amp; 1.4'!D10,0)</f>
        <v>0</v>
      </c>
      <c r="F9" s="185">
        <f>IF('MODULE 1.3 &amp; 1.4'!C10='CALC MODULE 1.3 &amp; 1.4'!F4, 'MODULE 1.3 &amp; 1.4'!D10,0)</f>
        <v>0</v>
      </c>
      <c r="G9" s="185">
        <f>IF('MODULE 1.3 &amp; 1.4'!C10='CALC MODULE 1.3 &amp; 1.4'!G4, 'MODULE 1.3 &amp; 1.4'!D10,0)</f>
        <v>0</v>
      </c>
      <c r="H9" s="185">
        <f>IF('MODULE 1.3 &amp; 1.4'!C10='CALC MODULE 1.3 &amp; 1.4'!H4, 'MODULE 1.3 &amp; 1.4'!D10,0)</f>
        <v>0</v>
      </c>
      <c r="I9" s="185">
        <f>IF('MODULE 1.3 &amp; 1.4'!C10='CALC MODULE 1.3 &amp; 1.4'!I4, 'MODULE 1.3 &amp; 1.4'!D10,0)</f>
        <v>0</v>
      </c>
      <c r="J9" s="194">
        <f>IF('MODULE 1.3 &amp; 1.4'!C10='CALC MODULE 1.3 &amp; 1.4'!J4, 'MODULE 1.3 &amp; 1.4'!D10,0)</f>
        <v>0</v>
      </c>
      <c r="K9" s="14">
        <f>IF('MODULE 1.3 &amp; 1.4'!E10='CALC MODULE 1.3 &amp; 1.4'!K4,'MODULE 1.3 &amp; 1.4'!F10,0)</f>
        <v>0</v>
      </c>
      <c r="L9" s="15">
        <f>IF('MODULE 1.3 &amp; 1.4'!E10='CALC MODULE 1.3 &amp; 1.4'!$L$4,'MODULE 1.3 &amp; 1.4'!F10,0)</f>
        <v>0</v>
      </c>
      <c r="M9" s="15">
        <f>IF('MODULE 1.3 &amp; 1.4'!E10='CALC MODULE 1.3 &amp; 1.4'!$M$4,'MODULE 1.3 &amp; 1.4'!F10,0)</f>
        <v>0</v>
      </c>
      <c r="N9" s="15">
        <f>IF('MODULE 1.3 &amp; 1.4'!E10='CALC MODULE 1.3 &amp; 1.4'!$N$4,'MODULE 1.3 &amp; 1.4'!F10,0)</f>
        <v>0</v>
      </c>
      <c r="O9" s="15">
        <f>IF('MODULE 1.3 &amp; 1.4'!E10='CALC MODULE 1.3 &amp; 1.4'!$O$4,'MODULE 1.3 &amp; 1.4'!F10,0)</f>
        <v>0</v>
      </c>
      <c r="P9" s="15">
        <f>IF('MODULE 1.3 &amp; 1.4'!E10='CALC MODULE 1.3 &amp; 1.4'!$P$4,'MODULE 1.3 &amp; 1.4'!F10,0)</f>
        <v>0</v>
      </c>
      <c r="Q9" s="15">
        <f>IF('MODULE 1.3 &amp; 1.4'!E10='CALC MODULE 1.3 &amp; 1.4'!$Q$4,'MODULE 1.3 &amp; 1.4'!F10,0)</f>
        <v>0</v>
      </c>
      <c r="R9" s="15">
        <f>IF('MODULE 1.3 &amp; 1.4'!E10='CALC MODULE 1.3 &amp; 1.4'!$R$4,'MODULE 1.3 &amp; 1.4'!F10,0)</f>
        <v>0</v>
      </c>
      <c r="S9" s="16">
        <f>IF('MODULE 1.3 &amp; 1.4'!E10='CALC MODULE 1.3 &amp; 1.4'!$S$4,'MODULE 1.3 &amp; 1.4'!F10,0)</f>
        <v>0</v>
      </c>
      <c r="T9" s="14">
        <f>IF('MODULE 1.3 &amp; 1.4'!G10='CALC MODULE 1.3 &amp; 1.4'!$T$4,'MODULE 1.3 &amp; 1.4'!H10,0)</f>
        <v>0</v>
      </c>
      <c r="U9" s="15">
        <f>IF('MODULE 1.3 &amp; 1.4'!G10='CALC MODULE 1.3 &amp; 1.4'!$U$4,'MODULE 1.3 &amp; 1.4'!H10,0)</f>
        <v>0</v>
      </c>
      <c r="V9" s="15">
        <f>IF('MODULE 1.3 &amp; 1.4'!G10='CALC MODULE 1.3 &amp; 1.4'!$V$4,'MODULE 1.3 &amp; 1.4'!H10,0)</f>
        <v>0</v>
      </c>
      <c r="W9" s="15">
        <f>IF('MODULE 1.3 &amp; 1.4'!G10='CALC MODULE 1.3 &amp; 1.4'!$W$4,'MODULE 1.3 &amp; 1.4'!H10,0)</f>
        <v>0</v>
      </c>
      <c r="X9" s="15">
        <f>IF('MODULE 1.3 &amp; 1.4'!G10='CALC MODULE 1.3 &amp; 1.4'!$X$4,'MODULE 1.3 &amp; 1.4'!H10,0)</f>
        <v>0</v>
      </c>
      <c r="Y9" s="15">
        <f>IF('MODULE 1.3 &amp; 1.4'!G10='CALC MODULE 1.3 &amp; 1.4'!$Y$4,'MODULE 1.3 &amp; 1.4'!H10,0)</f>
        <v>0</v>
      </c>
      <c r="Z9" s="15">
        <f>IF('MODULE 1.3 &amp; 1.4'!G10='CALC MODULE 1.3 &amp; 1.4'!$Z$4,'MODULE 1.3 &amp; 1.4'!H10,0)</f>
        <v>0</v>
      </c>
      <c r="AA9" s="15">
        <f>IF('MODULE 1.3 &amp; 1.4'!G10='CALC MODULE 1.3 &amp; 1.4'!$AA$4,'MODULE 1.3 &amp; 1.4'!H10,0)</f>
        <v>0</v>
      </c>
      <c r="AB9" s="16">
        <f>IF('MODULE 1.3 &amp; 1.4'!G10='CALC MODULE 1.3 &amp; 1.4'!$AB$4,'MODULE 1.3 &amp; 1.4'!H10,0)</f>
        <v>0</v>
      </c>
      <c r="AC9" s="14">
        <f>IF('MODULE 1.3 &amp; 1.4'!I10='CALC MODULE 1.3 &amp; 1.4'!$AC$4,'MODULE 1.3 &amp; 1.4'!J10,0)</f>
        <v>0</v>
      </c>
      <c r="AD9" s="15">
        <f>IF('MODULE 1.3 &amp; 1.4'!I10='CALC MODULE 1.3 &amp; 1.4'!$AD$4,'MODULE 1.3 &amp; 1.4'!J10,0)</f>
        <v>0</v>
      </c>
      <c r="AE9" s="15">
        <f>IF('MODULE 1.3 &amp; 1.4'!I10='CALC MODULE 1.3 &amp; 1.4'!$AE$4,'MODULE 1.3 &amp; 1.4'!J10,0)</f>
        <v>0</v>
      </c>
      <c r="AF9" s="15">
        <f>IF('MODULE 1.3 &amp; 1.4'!I10='CALC MODULE 1.3 &amp; 1.4'!$AF$4,'MODULE 1.3 &amp; 1.4'!J10,0)</f>
        <v>0</v>
      </c>
      <c r="AG9" s="15">
        <f>IF('MODULE 1.3 &amp; 1.4'!I10='CALC MODULE 1.3 &amp; 1.4'!$AG$4,'MODULE 1.3 &amp; 1.4'!J10,0)</f>
        <v>0</v>
      </c>
      <c r="AH9" s="15">
        <f>IF('MODULE 1.3 &amp; 1.4'!I10='CALC MODULE 1.3 &amp; 1.4'!$AH$4,'MODULE 1.3 &amp; 1.4'!J10,0)</f>
        <v>0</v>
      </c>
      <c r="AI9" s="15">
        <f>IF('MODULE 1.3 &amp; 1.4'!I10='CALC MODULE 1.3 &amp; 1.4'!$AI$4,'MODULE 1.3 &amp; 1.4'!J10,0)</f>
        <v>0</v>
      </c>
      <c r="AJ9" s="15">
        <f>IF('MODULE 1.3 &amp; 1.4'!I10='CALC MODULE 1.3 &amp; 1.4'!$AJ$4,'MODULE 1.3 &amp; 1.4'!J10,0)</f>
        <v>0</v>
      </c>
      <c r="AK9" s="16">
        <f>IF('MODULE 1.3 &amp; 1.4'!I10='CALC MODULE 1.3 &amp; 1.4'!$AK$4,'MODULE 1.3 &amp; 1.4'!J10,0)</f>
        <v>0</v>
      </c>
    </row>
    <row r="10" spans="1:37" x14ac:dyDescent="0.3">
      <c r="B10" s="189">
        <f>IF('MODULE 1.3 &amp; 1.4'!C11='CALC MODULE 1.3 &amp; 1.4'!B4, 'MODULE 1.3 &amp; 1.4'!D11,0)</f>
        <v>0</v>
      </c>
      <c r="C10" s="146">
        <f>IF('MODULE 1.3 &amp; 1.4'!C11='CALC MODULE 1.3 &amp; 1.4'!C4, 'MODULE 1.3 &amp; 1.4'!D11,0)</f>
        <v>0</v>
      </c>
      <c r="D10" s="146">
        <f>IF('MODULE 1.3 &amp; 1.4'!C11='CALC MODULE 1.3 &amp; 1.4'!D4, 'MODULE 1.3 &amp; 1.4'!D11,0)</f>
        <v>0</v>
      </c>
      <c r="E10" s="146">
        <f>IF('MODULE 1.3 &amp; 1.4'!C11='CALC MODULE 1.3 &amp; 1.4'!E4, 'MODULE 1.3 &amp; 1.4'!D11,0)</f>
        <v>0</v>
      </c>
      <c r="F10" s="146">
        <f>IF('MODULE 1.3 &amp; 1.4'!C11='CALC MODULE 1.3 &amp; 1.4'!F4, 'MODULE 1.3 &amp; 1.4'!D11,0)</f>
        <v>0</v>
      </c>
      <c r="G10" s="146">
        <f>IF('MODULE 1.3 &amp; 1.4'!C11='CALC MODULE 1.3 &amp; 1.4'!G4, 'MODULE 1.3 &amp; 1.4'!D11,0)</f>
        <v>0</v>
      </c>
      <c r="H10" s="146">
        <f>IF('MODULE 1.3 &amp; 1.4'!C11='CALC MODULE 1.3 &amp; 1.4'!H4, 'MODULE 1.3 &amp; 1.4'!D11,0)</f>
        <v>0</v>
      </c>
      <c r="I10" s="146">
        <f>IF('MODULE 1.3 &amp; 1.4'!C11='CALC MODULE 1.3 &amp; 1.4'!I4, 'MODULE 1.3 &amp; 1.4'!D11,0)</f>
        <v>0</v>
      </c>
      <c r="J10" s="190">
        <f>IF('MODULE 1.3 &amp; 1.4'!C11='CALC MODULE 1.3 &amp; 1.4'!J4, 'MODULE 1.3 &amp; 1.4'!D11,0)</f>
        <v>0</v>
      </c>
      <c r="K10" s="33">
        <f>IF('MODULE 1.3 &amp; 1.4'!E11='CALC MODULE 1.3 &amp; 1.4'!K4,'MODULE 1.3 &amp; 1.4'!F11,0)</f>
        <v>0</v>
      </c>
      <c r="L10" s="21">
        <f>IF('MODULE 1.3 &amp; 1.4'!E11='CALC MODULE 1.3 &amp; 1.4'!$L$4,'MODULE 1.3 &amp; 1.4'!F11,0)</f>
        <v>0</v>
      </c>
      <c r="M10" s="21">
        <f>IF('MODULE 1.3 &amp; 1.4'!E11='CALC MODULE 1.3 &amp; 1.4'!$M$4,'MODULE 1.3 &amp; 1.4'!F11,0)</f>
        <v>0</v>
      </c>
      <c r="N10" s="21">
        <f>IF('MODULE 1.3 &amp; 1.4'!E11='CALC MODULE 1.3 &amp; 1.4'!$N$4,'MODULE 1.3 &amp; 1.4'!F11,0)</f>
        <v>0</v>
      </c>
      <c r="O10" s="21">
        <f>IF('MODULE 1.3 &amp; 1.4'!E11='CALC MODULE 1.3 &amp; 1.4'!$O$4,'MODULE 1.3 &amp; 1.4'!F11,0)</f>
        <v>0</v>
      </c>
      <c r="P10" s="21">
        <f>IF('MODULE 1.3 &amp; 1.4'!E11='CALC MODULE 1.3 &amp; 1.4'!$P$4,'MODULE 1.3 &amp; 1.4'!F11,0)</f>
        <v>0</v>
      </c>
      <c r="Q10" s="21">
        <f>IF('MODULE 1.3 &amp; 1.4'!E11='CALC MODULE 1.3 &amp; 1.4'!$Q$4,'MODULE 1.3 &amp; 1.4'!F11,0)</f>
        <v>0</v>
      </c>
      <c r="R10" s="21">
        <f>IF('MODULE 1.3 &amp; 1.4'!E11='CALC MODULE 1.3 &amp; 1.4'!$R$4,'MODULE 1.3 &amp; 1.4'!F11,0)</f>
        <v>0</v>
      </c>
      <c r="S10" s="34">
        <f>IF('MODULE 1.3 &amp; 1.4'!E11='CALC MODULE 1.3 &amp; 1.4'!$S$4,'MODULE 1.3 &amp; 1.4'!F11,0)</f>
        <v>0</v>
      </c>
      <c r="T10" s="33">
        <f>IF('MODULE 1.3 &amp; 1.4'!G11='CALC MODULE 1.3 &amp; 1.4'!$T$4,'MODULE 1.3 &amp; 1.4'!H11,0)</f>
        <v>0</v>
      </c>
      <c r="U10" s="21">
        <f>IF('MODULE 1.3 &amp; 1.4'!G11='CALC MODULE 1.3 &amp; 1.4'!$U$4,'MODULE 1.3 &amp; 1.4'!H11,0)</f>
        <v>0</v>
      </c>
      <c r="V10" s="21">
        <f>IF('MODULE 1.3 &amp; 1.4'!G11='CALC MODULE 1.3 &amp; 1.4'!$V$4,'MODULE 1.3 &amp; 1.4'!H11,0)</f>
        <v>0</v>
      </c>
      <c r="W10" s="21">
        <f>IF('MODULE 1.3 &amp; 1.4'!G11='CALC MODULE 1.3 &amp; 1.4'!$W$4,'MODULE 1.3 &amp; 1.4'!H11,0)</f>
        <v>0</v>
      </c>
      <c r="X10" s="21">
        <f>IF('MODULE 1.3 &amp; 1.4'!G11='CALC MODULE 1.3 &amp; 1.4'!$X$4,'MODULE 1.3 &amp; 1.4'!H11,0)</f>
        <v>0</v>
      </c>
      <c r="Y10" s="21">
        <f>IF('MODULE 1.3 &amp; 1.4'!G11='CALC MODULE 1.3 &amp; 1.4'!$Y$4,'MODULE 1.3 &amp; 1.4'!H11,0)</f>
        <v>0</v>
      </c>
      <c r="Z10" s="21">
        <f>IF('MODULE 1.3 &amp; 1.4'!G11='CALC MODULE 1.3 &amp; 1.4'!$Z$4,'MODULE 1.3 &amp; 1.4'!H11,0)</f>
        <v>0</v>
      </c>
      <c r="AA10" s="21">
        <f>IF('MODULE 1.3 &amp; 1.4'!G11='CALC MODULE 1.3 &amp; 1.4'!$AA$4,'MODULE 1.3 &amp; 1.4'!H11,0)</f>
        <v>0</v>
      </c>
      <c r="AB10" s="34">
        <f>IF('MODULE 1.3 &amp; 1.4'!G11='CALC MODULE 1.3 &amp; 1.4'!$AB$4,'MODULE 1.3 &amp; 1.4'!H11,0)</f>
        <v>0</v>
      </c>
      <c r="AC10" s="33">
        <f>IF('MODULE 1.3 &amp; 1.4'!I11='CALC MODULE 1.3 &amp; 1.4'!$AC$4,'MODULE 1.3 &amp; 1.4'!J11,0)</f>
        <v>0</v>
      </c>
      <c r="AD10" s="21">
        <f>IF('MODULE 1.3 &amp; 1.4'!I11='CALC MODULE 1.3 &amp; 1.4'!$AD$4,'MODULE 1.3 &amp; 1.4'!J11,0)</f>
        <v>0</v>
      </c>
      <c r="AE10" s="21">
        <f>IF('MODULE 1.3 &amp; 1.4'!I11='CALC MODULE 1.3 &amp; 1.4'!$AE$4,'MODULE 1.3 &amp; 1.4'!J11,0)</f>
        <v>0</v>
      </c>
      <c r="AF10" s="21">
        <f>IF('MODULE 1.3 &amp; 1.4'!I11='CALC MODULE 1.3 &amp; 1.4'!$AF$4,'MODULE 1.3 &amp; 1.4'!J11,0)</f>
        <v>0</v>
      </c>
      <c r="AG10" s="21">
        <f>IF('MODULE 1.3 &amp; 1.4'!I11='CALC MODULE 1.3 &amp; 1.4'!$AG$4,'MODULE 1.3 &amp; 1.4'!J11,0)</f>
        <v>0</v>
      </c>
      <c r="AH10" s="21">
        <f>IF('MODULE 1.3 &amp; 1.4'!I11='CALC MODULE 1.3 &amp; 1.4'!$AH$4,'MODULE 1.3 &amp; 1.4'!J11,0)</f>
        <v>0</v>
      </c>
      <c r="AI10" s="21">
        <f>IF('MODULE 1.3 &amp; 1.4'!I11='CALC MODULE 1.3 &amp; 1.4'!$AI$4,'MODULE 1.3 &amp; 1.4'!J11,0)</f>
        <v>0</v>
      </c>
      <c r="AJ10" s="21">
        <f>IF('MODULE 1.3 &amp; 1.4'!I11='CALC MODULE 1.3 &amp; 1.4'!$AJ$4,'MODULE 1.3 &amp; 1.4'!J11,0)</f>
        <v>0</v>
      </c>
      <c r="AK10" s="34">
        <f>IF('MODULE 1.3 &amp; 1.4'!I11='CALC MODULE 1.3 &amp; 1.4'!$AK$4,'MODULE 1.3 &amp; 1.4'!J11,0)</f>
        <v>0</v>
      </c>
    </row>
    <row r="11" spans="1:37" x14ac:dyDescent="0.3">
      <c r="B11" s="189">
        <f>IF('MODULE 1.3 &amp; 1.4'!C12='CALC MODULE 1.3 &amp; 1.4'!B4, 'MODULE 1.3 &amp; 1.4'!D12,0)</f>
        <v>0</v>
      </c>
      <c r="C11" s="146">
        <f>IF('MODULE 1.3 &amp; 1.4'!C12='CALC MODULE 1.3 &amp; 1.4'!C4, 'MODULE 1.3 &amp; 1.4'!D12,0)</f>
        <v>0</v>
      </c>
      <c r="D11" s="146">
        <f>IF('MODULE 1.3 &amp; 1.4'!C12='CALC MODULE 1.3 &amp; 1.4'!D4, 'MODULE 1.3 &amp; 1.4'!D12,0)</f>
        <v>0</v>
      </c>
      <c r="E11" s="146">
        <f>IF('MODULE 1.3 &amp; 1.4'!C12='CALC MODULE 1.3 &amp; 1.4'!E4, 'MODULE 1.3 &amp; 1.4'!D12,0)</f>
        <v>0</v>
      </c>
      <c r="F11" s="146">
        <f>IF('MODULE 1.3 &amp; 1.4'!C12='CALC MODULE 1.3 &amp; 1.4'!F4, 'MODULE 1.3 &amp; 1.4'!D12,0)</f>
        <v>0</v>
      </c>
      <c r="G11" s="146">
        <f>IF('MODULE 1.3 &amp; 1.4'!C12='CALC MODULE 1.3 &amp; 1.4'!G4, 'MODULE 1.3 &amp; 1.4'!D12,0)</f>
        <v>0</v>
      </c>
      <c r="H11" s="146">
        <f>IF('MODULE 1.3 &amp; 1.4'!C12='CALC MODULE 1.3 &amp; 1.4'!H4, 'MODULE 1.3 &amp; 1.4'!D12,0)</f>
        <v>0</v>
      </c>
      <c r="I11" s="146">
        <f>IF('MODULE 1.3 &amp; 1.4'!C12='CALC MODULE 1.3 &amp; 1.4'!I4, 'MODULE 1.3 &amp; 1.4'!D12,0)</f>
        <v>0</v>
      </c>
      <c r="J11" s="190">
        <f>IF('MODULE 1.3 &amp; 1.4'!C12='CALC MODULE 1.3 &amp; 1.4'!J4, 'MODULE 1.3 &amp; 1.4'!D12,0)</f>
        <v>0</v>
      </c>
      <c r="K11" s="33">
        <f>IF('MODULE 1.3 &amp; 1.4'!E12='CALC MODULE 1.3 &amp; 1.4'!K4,'MODULE 1.3 &amp; 1.4'!F12,0)</f>
        <v>0</v>
      </c>
      <c r="L11" s="21">
        <f>IF('MODULE 1.3 &amp; 1.4'!E12='CALC MODULE 1.3 &amp; 1.4'!$L$4,'MODULE 1.3 &amp; 1.4'!F12,0)</f>
        <v>0</v>
      </c>
      <c r="M11" s="21">
        <f>IF('MODULE 1.3 &amp; 1.4'!E12='CALC MODULE 1.3 &amp; 1.4'!$M$4,'MODULE 1.3 &amp; 1.4'!F12,0)</f>
        <v>0</v>
      </c>
      <c r="N11" s="21">
        <f>IF('MODULE 1.3 &amp; 1.4'!E12='CALC MODULE 1.3 &amp; 1.4'!$N$4,'MODULE 1.3 &amp; 1.4'!F12,0)</f>
        <v>0</v>
      </c>
      <c r="O11" s="21">
        <f>IF('MODULE 1.3 &amp; 1.4'!E12='CALC MODULE 1.3 &amp; 1.4'!$O$4,'MODULE 1.3 &amp; 1.4'!F12,0)</f>
        <v>0</v>
      </c>
      <c r="P11" s="21">
        <f>IF('MODULE 1.3 &amp; 1.4'!E12='CALC MODULE 1.3 &amp; 1.4'!$P$4,'MODULE 1.3 &amp; 1.4'!F12,0)</f>
        <v>0</v>
      </c>
      <c r="Q11" s="21">
        <f>IF('MODULE 1.3 &amp; 1.4'!E12='CALC MODULE 1.3 &amp; 1.4'!$Q$4,'MODULE 1.3 &amp; 1.4'!F12,0)</f>
        <v>0</v>
      </c>
      <c r="R11" s="21">
        <f>IF('MODULE 1.3 &amp; 1.4'!E12='CALC MODULE 1.3 &amp; 1.4'!$R$4,'MODULE 1.3 &amp; 1.4'!F12,0)</f>
        <v>0</v>
      </c>
      <c r="S11" s="34">
        <f>IF('MODULE 1.3 &amp; 1.4'!E12='CALC MODULE 1.3 &amp; 1.4'!$S$4,'MODULE 1.3 &amp; 1.4'!F12,0)</f>
        <v>0</v>
      </c>
      <c r="T11" s="33">
        <f>IF('MODULE 1.3 &amp; 1.4'!G12='CALC MODULE 1.3 &amp; 1.4'!$T$4,'MODULE 1.3 &amp; 1.4'!H12,0)</f>
        <v>0</v>
      </c>
      <c r="U11" s="21">
        <f>IF('MODULE 1.3 &amp; 1.4'!G12='CALC MODULE 1.3 &amp; 1.4'!$U$4,'MODULE 1.3 &amp; 1.4'!H12,0)</f>
        <v>0</v>
      </c>
      <c r="V11" s="21">
        <f>IF('MODULE 1.3 &amp; 1.4'!G12='CALC MODULE 1.3 &amp; 1.4'!$V$4,'MODULE 1.3 &amp; 1.4'!H12,0)</f>
        <v>0</v>
      </c>
      <c r="W11" s="21">
        <f>IF('MODULE 1.3 &amp; 1.4'!G12='CALC MODULE 1.3 &amp; 1.4'!$W$4,'MODULE 1.3 &amp; 1.4'!H12,0)</f>
        <v>0</v>
      </c>
      <c r="X11" s="21">
        <f>IF('MODULE 1.3 &amp; 1.4'!G12='CALC MODULE 1.3 &amp; 1.4'!$X$4,'MODULE 1.3 &amp; 1.4'!H12,0)</f>
        <v>0</v>
      </c>
      <c r="Y11" s="21">
        <f>IF('MODULE 1.3 &amp; 1.4'!G12='CALC MODULE 1.3 &amp; 1.4'!$Y$4,'MODULE 1.3 &amp; 1.4'!H12,0)</f>
        <v>0</v>
      </c>
      <c r="Z11" s="21">
        <f>IF('MODULE 1.3 &amp; 1.4'!G12='CALC MODULE 1.3 &amp; 1.4'!$Z$4,'MODULE 1.3 &amp; 1.4'!H12,0)</f>
        <v>0</v>
      </c>
      <c r="AA11" s="21">
        <f>IF('MODULE 1.3 &amp; 1.4'!G12='CALC MODULE 1.3 &amp; 1.4'!$AA$4,'MODULE 1.3 &amp; 1.4'!H12,0)</f>
        <v>0</v>
      </c>
      <c r="AB11" s="34">
        <f>IF('MODULE 1.3 &amp; 1.4'!G12='CALC MODULE 1.3 &amp; 1.4'!$AB$4,'MODULE 1.3 &amp; 1.4'!H12,0)</f>
        <v>0</v>
      </c>
      <c r="AC11" s="33">
        <f>IF('MODULE 1.3 &amp; 1.4'!I12='CALC MODULE 1.3 &amp; 1.4'!$AC$4,'MODULE 1.3 &amp; 1.4'!J12,0)</f>
        <v>0</v>
      </c>
      <c r="AD11" s="21">
        <f>IF('MODULE 1.3 &amp; 1.4'!I12='CALC MODULE 1.3 &amp; 1.4'!$AD$4,'MODULE 1.3 &amp; 1.4'!J12,0)</f>
        <v>0</v>
      </c>
      <c r="AE11" s="21">
        <f>IF('MODULE 1.3 &amp; 1.4'!I12='CALC MODULE 1.3 &amp; 1.4'!$AE$4,'MODULE 1.3 &amp; 1.4'!J12,0)</f>
        <v>0</v>
      </c>
      <c r="AF11" s="21">
        <f>IF('MODULE 1.3 &amp; 1.4'!I12='CALC MODULE 1.3 &amp; 1.4'!$AF$4,'MODULE 1.3 &amp; 1.4'!J12,0)</f>
        <v>0</v>
      </c>
      <c r="AG11" s="21">
        <f>IF('MODULE 1.3 &amp; 1.4'!I12='CALC MODULE 1.3 &amp; 1.4'!$AG$4,'MODULE 1.3 &amp; 1.4'!J12,0)</f>
        <v>0</v>
      </c>
      <c r="AH11" s="21">
        <f>IF('MODULE 1.3 &amp; 1.4'!I12='CALC MODULE 1.3 &amp; 1.4'!$AH$4,'MODULE 1.3 &amp; 1.4'!J12,0)</f>
        <v>0</v>
      </c>
      <c r="AI11" s="21">
        <f>IF('MODULE 1.3 &amp; 1.4'!I12='CALC MODULE 1.3 &amp; 1.4'!$AI$4,'MODULE 1.3 &amp; 1.4'!J12,0)</f>
        <v>0</v>
      </c>
      <c r="AJ11" s="21">
        <f>IF('MODULE 1.3 &amp; 1.4'!I12='CALC MODULE 1.3 &amp; 1.4'!$AJ$4,'MODULE 1.3 &amp; 1.4'!J12,0)</f>
        <v>0</v>
      </c>
      <c r="AK11" s="34">
        <f>IF('MODULE 1.3 &amp; 1.4'!I12='CALC MODULE 1.3 &amp; 1.4'!$AK$4,'MODULE 1.3 &amp; 1.4'!J12,0)</f>
        <v>0</v>
      </c>
    </row>
    <row r="12" spans="1:37" s="18" customFormat="1" x14ac:dyDescent="0.3">
      <c r="B12" s="191">
        <f>IF('MODULE 1.3 &amp; 1.4'!C13='CALC MODULE 1.3 &amp; 1.4'!B4, 'MODULE 1.3 &amp; 1.4'!D13,0)</f>
        <v>0</v>
      </c>
      <c r="C12" s="184">
        <f>IF('MODULE 1.3 &amp; 1.4'!C13='CALC MODULE 1.3 &amp; 1.4'!C4, 'MODULE 1.3 &amp; 1.4'!D13,0)</f>
        <v>0</v>
      </c>
      <c r="D12" s="184">
        <f>IF('MODULE 1.3 &amp; 1.4'!C13='CALC MODULE 1.3 &amp; 1.4'!D4, 'MODULE 1.3 &amp; 1.4'!D13,0)</f>
        <v>0</v>
      </c>
      <c r="E12" s="184">
        <f>IF('MODULE 1.3 &amp; 1.4'!C13='CALC MODULE 1.3 &amp; 1.4'!E4, 'MODULE 1.3 &amp; 1.4'!D13,0)</f>
        <v>0</v>
      </c>
      <c r="F12" s="184">
        <f>IF('MODULE 1.3 &amp; 1.4'!C13='CALC MODULE 1.3 &amp; 1.4'!F4, 'MODULE 1.3 &amp; 1.4'!D13,0)</f>
        <v>0</v>
      </c>
      <c r="G12" s="184">
        <f>IF('MODULE 1.3 &amp; 1.4'!C13='CALC MODULE 1.3 &amp; 1.4'!G4, 'MODULE 1.3 &amp; 1.4'!D13,0)</f>
        <v>0</v>
      </c>
      <c r="H12" s="184">
        <f>IF('MODULE 1.3 &amp; 1.4'!C13='CALC MODULE 1.3 &amp; 1.4'!H4, 'MODULE 1.3 &amp; 1.4'!D13,0)</f>
        <v>0</v>
      </c>
      <c r="I12" s="184">
        <f>IF('MODULE 1.3 &amp; 1.4'!C13='CALC MODULE 1.3 &amp; 1.4'!I4, 'MODULE 1.3 &amp; 1.4'!D13,0)</f>
        <v>0</v>
      </c>
      <c r="J12" s="192">
        <f>IF('MODULE 1.3 &amp; 1.4'!C13='CALC MODULE 1.3 &amp; 1.4'!J4, 'MODULE 1.3 &amp; 1.4'!D13,0)</f>
        <v>0</v>
      </c>
      <c r="K12" s="17">
        <f>IF('MODULE 1.3 &amp; 1.4'!E13='CALC MODULE 1.3 &amp; 1.4'!K4,'MODULE 1.3 &amp; 1.4'!F13,0)</f>
        <v>0</v>
      </c>
      <c r="L12" s="18">
        <f>IF('MODULE 1.3 &amp; 1.4'!E13='CALC MODULE 1.3 &amp; 1.4'!$L$4,'MODULE 1.3 &amp; 1.4'!F13,0)</f>
        <v>0</v>
      </c>
      <c r="M12" s="18">
        <f>IF('MODULE 1.3 &amp; 1.4'!E13='CALC MODULE 1.3 &amp; 1.4'!$M$4,'MODULE 1.3 &amp; 1.4'!F13,0)</f>
        <v>0</v>
      </c>
      <c r="N12" s="18">
        <f>IF('MODULE 1.3 &amp; 1.4'!E13='CALC MODULE 1.3 &amp; 1.4'!$N$4,'MODULE 1.3 &amp; 1.4'!F13,0)</f>
        <v>0</v>
      </c>
      <c r="O12" s="18">
        <f>IF('MODULE 1.3 &amp; 1.4'!E13='CALC MODULE 1.3 &amp; 1.4'!$O$4,'MODULE 1.3 &amp; 1.4'!F13,0)</f>
        <v>0</v>
      </c>
      <c r="P12" s="18">
        <f>IF('MODULE 1.3 &amp; 1.4'!E13='CALC MODULE 1.3 &amp; 1.4'!$P$4,'MODULE 1.3 &amp; 1.4'!F13,0)</f>
        <v>0</v>
      </c>
      <c r="Q12" s="18">
        <f>IF('MODULE 1.3 &amp; 1.4'!E13='CALC MODULE 1.3 &amp; 1.4'!$Q$4,'MODULE 1.3 &amp; 1.4'!F13,0)</f>
        <v>0</v>
      </c>
      <c r="R12" s="18">
        <f>IF('MODULE 1.3 &amp; 1.4'!E13='CALC MODULE 1.3 &amp; 1.4'!$R$4,'MODULE 1.3 &amp; 1.4'!F13,0)</f>
        <v>0</v>
      </c>
      <c r="S12" s="19">
        <f>IF('MODULE 1.3 &amp; 1.4'!E13='CALC MODULE 1.3 &amp; 1.4'!$S$4,'MODULE 1.3 &amp; 1.4'!F13,0)</f>
        <v>0</v>
      </c>
      <c r="T12" s="17">
        <f>IF('MODULE 1.3 &amp; 1.4'!G13='CALC MODULE 1.3 &amp; 1.4'!$T$4,'MODULE 1.3 &amp; 1.4'!H13,0)</f>
        <v>0</v>
      </c>
      <c r="U12" s="18">
        <f>IF('MODULE 1.3 &amp; 1.4'!G13='CALC MODULE 1.3 &amp; 1.4'!$U$4,'MODULE 1.3 &amp; 1.4'!H13,0)</f>
        <v>0</v>
      </c>
      <c r="V12" s="18">
        <f>IF('MODULE 1.3 &amp; 1.4'!G13='CALC MODULE 1.3 &amp; 1.4'!$V$4,'MODULE 1.3 &amp; 1.4'!H13,0)</f>
        <v>0</v>
      </c>
      <c r="W12" s="18">
        <f>IF('MODULE 1.3 &amp; 1.4'!G13='CALC MODULE 1.3 &amp; 1.4'!$W$4,'MODULE 1.3 &amp; 1.4'!H13,0)</f>
        <v>0</v>
      </c>
      <c r="X12" s="18">
        <f>IF('MODULE 1.3 &amp; 1.4'!G13='CALC MODULE 1.3 &amp; 1.4'!$X$4,'MODULE 1.3 &amp; 1.4'!H13,0)</f>
        <v>0</v>
      </c>
      <c r="Y12" s="18">
        <f>IF('MODULE 1.3 &amp; 1.4'!G13='CALC MODULE 1.3 &amp; 1.4'!$Y$4,'MODULE 1.3 &amp; 1.4'!H13,0)</f>
        <v>0</v>
      </c>
      <c r="Z12" s="18">
        <f>IF('MODULE 1.3 &amp; 1.4'!G13='CALC MODULE 1.3 &amp; 1.4'!$Z$4,'MODULE 1.3 &amp; 1.4'!H13,0)</f>
        <v>0</v>
      </c>
      <c r="AA12" s="18">
        <f>IF('MODULE 1.3 &amp; 1.4'!G13='CALC MODULE 1.3 &amp; 1.4'!$AA$4,'MODULE 1.3 &amp; 1.4'!H13,0)</f>
        <v>0</v>
      </c>
      <c r="AB12" s="19">
        <f>IF('MODULE 1.3 &amp; 1.4'!G13='CALC MODULE 1.3 &amp; 1.4'!$AB$4,'MODULE 1.3 &amp; 1.4'!H13,0)</f>
        <v>0</v>
      </c>
      <c r="AC12" s="17">
        <f>IF('MODULE 1.3 &amp; 1.4'!I13='CALC MODULE 1.3 &amp; 1.4'!$AC$4,'MODULE 1.3 &amp; 1.4'!J13,0)</f>
        <v>0</v>
      </c>
      <c r="AD12" s="18">
        <f>IF('MODULE 1.3 &amp; 1.4'!I13='CALC MODULE 1.3 &amp; 1.4'!$AD$4,'MODULE 1.3 &amp; 1.4'!J13,0)</f>
        <v>0</v>
      </c>
      <c r="AE12" s="18">
        <f>IF('MODULE 1.3 &amp; 1.4'!I13='CALC MODULE 1.3 &amp; 1.4'!$AE$4,'MODULE 1.3 &amp; 1.4'!J13,0)</f>
        <v>0</v>
      </c>
      <c r="AF12" s="18">
        <f>IF('MODULE 1.3 &amp; 1.4'!I13='CALC MODULE 1.3 &amp; 1.4'!$AF$4,'MODULE 1.3 &amp; 1.4'!J13,0)</f>
        <v>0</v>
      </c>
      <c r="AG12" s="18">
        <f>IF('MODULE 1.3 &amp; 1.4'!I13='CALC MODULE 1.3 &amp; 1.4'!$AG$4,'MODULE 1.3 &amp; 1.4'!J13,0)</f>
        <v>0</v>
      </c>
      <c r="AH12" s="18">
        <f>IF('MODULE 1.3 &amp; 1.4'!I13='CALC MODULE 1.3 &amp; 1.4'!$AH$4,'MODULE 1.3 &amp; 1.4'!J13,0)</f>
        <v>0</v>
      </c>
      <c r="AI12" s="18">
        <f>IF('MODULE 1.3 &amp; 1.4'!I13='CALC MODULE 1.3 &amp; 1.4'!$AI$4,'MODULE 1.3 &amp; 1.4'!J13,0)</f>
        <v>0</v>
      </c>
      <c r="AJ12" s="18">
        <f>IF('MODULE 1.3 &amp; 1.4'!I13='CALC MODULE 1.3 &amp; 1.4'!$AJ$4,'MODULE 1.3 &amp; 1.4'!J13,0)</f>
        <v>0</v>
      </c>
      <c r="AK12" s="19">
        <f>IF('MODULE 1.3 &amp; 1.4'!I13='CALC MODULE 1.3 &amp; 1.4'!$AK$4,'MODULE 1.3 &amp; 1.4'!J13,0)</f>
        <v>0</v>
      </c>
    </row>
    <row r="13" spans="1:37" s="15" customFormat="1" x14ac:dyDescent="0.3">
      <c r="A13" s="15">
        <f>'BASIC DATA'!B14</f>
        <v>0</v>
      </c>
      <c r="B13" s="193">
        <f>IF('MODULE 1.3 &amp; 1.4'!C14='CALC MODULE 1.3 &amp; 1.4'!B4, 'MODULE 1.3 &amp; 1.4'!D14,0)</f>
        <v>0</v>
      </c>
      <c r="C13" s="185">
        <f>IF('MODULE 1.3 &amp; 1.4'!C14='CALC MODULE 1.3 &amp; 1.4'!C4, 'MODULE 1.3 &amp; 1.4'!D14,0)</f>
        <v>0</v>
      </c>
      <c r="D13" s="185">
        <f>IF('MODULE 1.3 &amp; 1.4'!C14='CALC MODULE 1.3 &amp; 1.4'!D4, 'MODULE 1.3 &amp; 1.4'!D14,0)</f>
        <v>0</v>
      </c>
      <c r="E13" s="185">
        <f>IF('MODULE 1.3 &amp; 1.4'!C14='CALC MODULE 1.3 &amp; 1.4'!E4, 'MODULE 1.3 &amp; 1.4'!D14,0)</f>
        <v>0</v>
      </c>
      <c r="F13" s="185">
        <f>IF('MODULE 1.3 &amp; 1.4'!C14='CALC MODULE 1.3 &amp; 1.4'!F4, 'MODULE 1.3 &amp; 1.4'!D14,0)</f>
        <v>0</v>
      </c>
      <c r="G13" s="185">
        <f>IF('MODULE 1.3 &amp; 1.4'!C14='CALC MODULE 1.3 &amp; 1.4'!G4, 'MODULE 1.3 &amp; 1.4'!D14,0)</f>
        <v>0</v>
      </c>
      <c r="H13" s="185">
        <f>IF('MODULE 1.3 &amp; 1.4'!C14='CALC MODULE 1.3 &amp; 1.4'!H4, 'MODULE 1.3 &amp; 1.4'!D14,0)</f>
        <v>0</v>
      </c>
      <c r="I13" s="185">
        <f>IF('MODULE 1.3 &amp; 1.4'!C14='CALC MODULE 1.3 &amp; 1.4'!I4, 'MODULE 1.3 &amp; 1.4'!D14,0)</f>
        <v>0</v>
      </c>
      <c r="J13" s="194">
        <f>IF('MODULE 1.3 &amp; 1.4'!C14='CALC MODULE 1.3 &amp; 1.4'!J4, 'MODULE 1.3 &amp; 1.4'!D14,0)</f>
        <v>0</v>
      </c>
      <c r="K13" s="14">
        <f>IF('MODULE 1.3 &amp; 1.4'!E14='CALC MODULE 1.3 &amp; 1.4'!K4,'MODULE 1.3 &amp; 1.4'!F14,0)</f>
        <v>0</v>
      </c>
      <c r="L13" s="15">
        <f>IF('MODULE 1.3 &amp; 1.4'!E14='CALC MODULE 1.3 &amp; 1.4'!$L$4,'MODULE 1.3 &amp; 1.4'!F14,0)</f>
        <v>0</v>
      </c>
      <c r="M13" s="15">
        <f>IF('MODULE 1.3 &amp; 1.4'!E14='CALC MODULE 1.3 &amp; 1.4'!$M$4,'MODULE 1.3 &amp; 1.4'!F14,0)</f>
        <v>0</v>
      </c>
      <c r="N13" s="15">
        <f>IF('MODULE 1.3 &amp; 1.4'!E14='CALC MODULE 1.3 &amp; 1.4'!$N$4,'MODULE 1.3 &amp; 1.4'!F14,0)</f>
        <v>0</v>
      </c>
      <c r="O13" s="15">
        <f>IF('MODULE 1.3 &amp; 1.4'!E14='CALC MODULE 1.3 &amp; 1.4'!$O$4,'MODULE 1.3 &amp; 1.4'!F14,0)</f>
        <v>0</v>
      </c>
      <c r="P13" s="15">
        <f>IF('MODULE 1.3 &amp; 1.4'!E14='CALC MODULE 1.3 &amp; 1.4'!$P$4,'MODULE 1.3 &amp; 1.4'!F14,0)</f>
        <v>0</v>
      </c>
      <c r="Q13" s="15">
        <f>IF('MODULE 1.3 &amp; 1.4'!E14='CALC MODULE 1.3 &amp; 1.4'!$Q$4,'MODULE 1.3 &amp; 1.4'!F14,0)</f>
        <v>0</v>
      </c>
      <c r="R13" s="15">
        <f>IF('MODULE 1.3 &amp; 1.4'!E14='CALC MODULE 1.3 &amp; 1.4'!$R$4,'MODULE 1.3 &amp; 1.4'!F14,0)</f>
        <v>0</v>
      </c>
      <c r="S13" s="16">
        <f>IF('MODULE 1.3 &amp; 1.4'!E14='CALC MODULE 1.3 &amp; 1.4'!$S$4,'MODULE 1.3 &amp; 1.4'!F14,0)</f>
        <v>0</v>
      </c>
      <c r="T13" s="14">
        <f>IF('MODULE 1.3 &amp; 1.4'!G14='CALC MODULE 1.3 &amp; 1.4'!$T$4,'MODULE 1.3 &amp; 1.4'!H14,0)</f>
        <v>0</v>
      </c>
      <c r="U13" s="15">
        <f>IF('MODULE 1.3 &amp; 1.4'!G14='CALC MODULE 1.3 &amp; 1.4'!$U$4,'MODULE 1.3 &amp; 1.4'!H14,0)</f>
        <v>0</v>
      </c>
      <c r="V13" s="15">
        <f>IF('MODULE 1.3 &amp; 1.4'!G14='CALC MODULE 1.3 &amp; 1.4'!$V$4,'MODULE 1.3 &amp; 1.4'!H14,0)</f>
        <v>0</v>
      </c>
      <c r="W13" s="15">
        <f>IF('MODULE 1.3 &amp; 1.4'!G14='CALC MODULE 1.3 &amp; 1.4'!$W$4,'MODULE 1.3 &amp; 1.4'!H14,0)</f>
        <v>0</v>
      </c>
      <c r="X13" s="15">
        <f>IF('MODULE 1.3 &amp; 1.4'!G14='CALC MODULE 1.3 &amp; 1.4'!$X$4,'MODULE 1.3 &amp; 1.4'!H14,0)</f>
        <v>0</v>
      </c>
      <c r="Y13" s="15">
        <f>IF('MODULE 1.3 &amp; 1.4'!G14='CALC MODULE 1.3 &amp; 1.4'!$Y$4,'MODULE 1.3 &amp; 1.4'!H14,0)</f>
        <v>0</v>
      </c>
      <c r="Z13" s="15">
        <f>IF('MODULE 1.3 &amp; 1.4'!G14='CALC MODULE 1.3 &amp; 1.4'!$Z$4,'MODULE 1.3 &amp; 1.4'!H14,0)</f>
        <v>0</v>
      </c>
      <c r="AA13" s="15">
        <f>IF('MODULE 1.3 &amp; 1.4'!G14='CALC MODULE 1.3 &amp; 1.4'!$AA$4,'MODULE 1.3 &amp; 1.4'!H14,0)</f>
        <v>0</v>
      </c>
      <c r="AB13" s="16">
        <f>IF('MODULE 1.3 &amp; 1.4'!G14='CALC MODULE 1.3 &amp; 1.4'!$AB$4,'MODULE 1.3 &amp; 1.4'!H14,0)</f>
        <v>0</v>
      </c>
      <c r="AC13" s="14">
        <f>IF('MODULE 1.3 &amp; 1.4'!I14='CALC MODULE 1.3 &amp; 1.4'!$AC$4,'MODULE 1.3 &amp; 1.4'!J14,0)</f>
        <v>0</v>
      </c>
      <c r="AD13" s="15">
        <f>IF('MODULE 1.3 &amp; 1.4'!I14='CALC MODULE 1.3 &amp; 1.4'!$AD$4,'MODULE 1.3 &amp; 1.4'!J14,0)</f>
        <v>0</v>
      </c>
      <c r="AE13" s="15">
        <f>IF('MODULE 1.3 &amp; 1.4'!I14='CALC MODULE 1.3 &amp; 1.4'!$AE$4,'MODULE 1.3 &amp; 1.4'!J14,0)</f>
        <v>0</v>
      </c>
      <c r="AF13" s="15">
        <f>IF('MODULE 1.3 &amp; 1.4'!I14='CALC MODULE 1.3 &amp; 1.4'!$AF$4,'MODULE 1.3 &amp; 1.4'!J14,0)</f>
        <v>0</v>
      </c>
      <c r="AG13" s="15">
        <f>IF('MODULE 1.3 &amp; 1.4'!I14='CALC MODULE 1.3 &amp; 1.4'!$AG$4,'MODULE 1.3 &amp; 1.4'!J14,0)</f>
        <v>0</v>
      </c>
      <c r="AH13" s="15">
        <f>IF('MODULE 1.3 &amp; 1.4'!I14='CALC MODULE 1.3 &amp; 1.4'!$AH$4,'MODULE 1.3 &amp; 1.4'!J14,0)</f>
        <v>0</v>
      </c>
      <c r="AI13" s="15">
        <f>IF('MODULE 1.3 &amp; 1.4'!I14='CALC MODULE 1.3 &amp; 1.4'!$AI$4,'MODULE 1.3 &amp; 1.4'!J14,0)</f>
        <v>0</v>
      </c>
      <c r="AJ13" s="15">
        <f>IF('MODULE 1.3 &amp; 1.4'!I14='CALC MODULE 1.3 &amp; 1.4'!$AJ$4,'MODULE 1.3 &amp; 1.4'!J14,0)</f>
        <v>0</v>
      </c>
      <c r="AK13" s="16">
        <f>IF('MODULE 1.3 &amp; 1.4'!I14='CALC MODULE 1.3 &amp; 1.4'!$AK$4,'MODULE 1.3 &amp; 1.4'!J14,0)</f>
        <v>0</v>
      </c>
    </row>
    <row r="14" spans="1:37" x14ac:dyDescent="0.3">
      <c r="B14" s="189">
        <f>IF('MODULE 1.3 &amp; 1.4'!C15='CALC MODULE 1.3 &amp; 1.4'!B4, 'MODULE 1.3 &amp; 1.4'!D15,0)</f>
        <v>0</v>
      </c>
      <c r="C14" s="146">
        <f>IF('MODULE 1.3 &amp; 1.4'!C15='CALC MODULE 1.3 &amp; 1.4'!C4, 'MODULE 1.3 &amp; 1.4'!D15,0)</f>
        <v>0</v>
      </c>
      <c r="D14" s="146">
        <f>IF('MODULE 1.3 &amp; 1.4'!C15='CALC MODULE 1.3 &amp; 1.4'!D4, 'MODULE 1.3 &amp; 1.4'!D15,0)</f>
        <v>0</v>
      </c>
      <c r="E14" s="146">
        <f>IF('MODULE 1.3 &amp; 1.4'!C15='CALC MODULE 1.3 &amp; 1.4'!E4, 'MODULE 1.3 &amp; 1.4'!D15,0)</f>
        <v>0</v>
      </c>
      <c r="F14" s="146">
        <f>IF('MODULE 1.3 &amp; 1.4'!C15='CALC MODULE 1.3 &amp; 1.4'!F4, 'MODULE 1.3 &amp; 1.4'!D15,0)</f>
        <v>0</v>
      </c>
      <c r="G14" s="146">
        <f>IF('MODULE 1.3 &amp; 1.4'!C15='CALC MODULE 1.3 &amp; 1.4'!G4, 'MODULE 1.3 &amp; 1.4'!D15,0)</f>
        <v>0</v>
      </c>
      <c r="H14" s="146">
        <f>IF('MODULE 1.3 &amp; 1.4'!C15='CALC MODULE 1.3 &amp; 1.4'!H4, 'MODULE 1.3 &amp; 1.4'!D15,0)</f>
        <v>0</v>
      </c>
      <c r="I14" s="146">
        <f>IF('MODULE 1.3 &amp; 1.4'!C15='CALC MODULE 1.3 &amp; 1.4'!I4, 'MODULE 1.3 &amp; 1.4'!D15,0)</f>
        <v>0</v>
      </c>
      <c r="J14" s="190">
        <f>IF('MODULE 1.3 &amp; 1.4'!C15='CALC MODULE 1.3 &amp; 1.4'!J4, 'MODULE 1.3 &amp; 1.4'!D15,0)</f>
        <v>0</v>
      </c>
      <c r="K14" s="33">
        <f>IF('MODULE 1.3 &amp; 1.4'!E15='CALC MODULE 1.3 &amp; 1.4'!K4,'MODULE 1.3 &amp; 1.4'!F15,0)</f>
        <v>0</v>
      </c>
      <c r="L14" s="21">
        <f>IF('MODULE 1.3 &amp; 1.4'!E15='CALC MODULE 1.3 &amp; 1.4'!$L$4,'MODULE 1.3 &amp; 1.4'!F15,0)</f>
        <v>0</v>
      </c>
      <c r="M14" s="21">
        <f>IF('MODULE 1.3 &amp; 1.4'!E15='CALC MODULE 1.3 &amp; 1.4'!$M$4,'MODULE 1.3 &amp; 1.4'!F15,0)</f>
        <v>0</v>
      </c>
      <c r="N14" s="21">
        <f>IF('MODULE 1.3 &amp; 1.4'!E15='CALC MODULE 1.3 &amp; 1.4'!$N$4,'MODULE 1.3 &amp; 1.4'!F15,0)</f>
        <v>0</v>
      </c>
      <c r="O14" s="21">
        <f>IF('MODULE 1.3 &amp; 1.4'!E15='CALC MODULE 1.3 &amp; 1.4'!$O$4,'MODULE 1.3 &amp; 1.4'!F15,0)</f>
        <v>0</v>
      </c>
      <c r="P14" s="21">
        <f>IF('MODULE 1.3 &amp; 1.4'!E15='CALC MODULE 1.3 &amp; 1.4'!$P$4,'MODULE 1.3 &amp; 1.4'!F15,0)</f>
        <v>0</v>
      </c>
      <c r="Q14" s="21">
        <f>IF('MODULE 1.3 &amp; 1.4'!E15='CALC MODULE 1.3 &amp; 1.4'!$Q$4,'MODULE 1.3 &amp; 1.4'!F15,0)</f>
        <v>0</v>
      </c>
      <c r="R14" s="21">
        <f>IF('MODULE 1.3 &amp; 1.4'!E15='CALC MODULE 1.3 &amp; 1.4'!$R$4,'MODULE 1.3 &amp; 1.4'!F15,0)</f>
        <v>0</v>
      </c>
      <c r="S14" s="34">
        <f>IF('MODULE 1.3 &amp; 1.4'!E15='CALC MODULE 1.3 &amp; 1.4'!$S$4,'MODULE 1.3 &amp; 1.4'!F15,0)</f>
        <v>0</v>
      </c>
      <c r="T14" s="33">
        <f>IF('MODULE 1.3 &amp; 1.4'!G15='CALC MODULE 1.3 &amp; 1.4'!$T$4,'MODULE 1.3 &amp; 1.4'!H15,0)</f>
        <v>0</v>
      </c>
      <c r="U14" s="21">
        <f>IF('MODULE 1.3 &amp; 1.4'!G15='CALC MODULE 1.3 &amp; 1.4'!$U$4,'MODULE 1.3 &amp; 1.4'!H15,0)</f>
        <v>0</v>
      </c>
      <c r="V14" s="21">
        <f>IF('MODULE 1.3 &amp; 1.4'!G15='CALC MODULE 1.3 &amp; 1.4'!$V$4,'MODULE 1.3 &amp; 1.4'!H15,0)</f>
        <v>0</v>
      </c>
      <c r="W14" s="21">
        <f>IF('MODULE 1.3 &amp; 1.4'!G15='CALC MODULE 1.3 &amp; 1.4'!$W$4,'MODULE 1.3 &amp; 1.4'!H15,0)</f>
        <v>0</v>
      </c>
      <c r="X14" s="21">
        <f>IF('MODULE 1.3 &amp; 1.4'!G15='CALC MODULE 1.3 &amp; 1.4'!$X$4,'MODULE 1.3 &amp; 1.4'!H15,0)</f>
        <v>0</v>
      </c>
      <c r="Y14" s="21">
        <f>IF('MODULE 1.3 &amp; 1.4'!G15='CALC MODULE 1.3 &amp; 1.4'!$Y$4,'MODULE 1.3 &amp; 1.4'!H15,0)</f>
        <v>0</v>
      </c>
      <c r="Z14" s="21">
        <f>IF('MODULE 1.3 &amp; 1.4'!G15='CALC MODULE 1.3 &amp; 1.4'!$Z$4,'MODULE 1.3 &amp; 1.4'!H15,0)</f>
        <v>0</v>
      </c>
      <c r="AA14" s="21">
        <f>IF('MODULE 1.3 &amp; 1.4'!G15='CALC MODULE 1.3 &amp; 1.4'!$AA$4,'MODULE 1.3 &amp; 1.4'!H15,0)</f>
        <v>0</v>
      </c>
      <c r="AB14" s="34">
        <f>IF('MODULE 1.3 &amp; 1.4'!G15='CALC MODULE 1.3 &amp; 1.4'!$AB$4,'MODULE 1.3 &amp; 1.4'!H15,0)</f>
        <v>0</v>
      </c>
      <c r="AC14" s="33">
        <f>IF('MODULE 1.3 &amp; 1.4'!I15='CALC MODULE 1.3 &amp; 1.4'!$AC$4,'MODULE 1.3 &amp; 1.4'!J15,0)</f>
        <v>0</v>
      </c>
      <c r="AD14" s="21">
        <f>IF('MODULE 1.3 &amp; 1.4'!I15='CALC MODULE 1.3 &amp; 1.4'!$AD$4,'MODULE 1.3 &amp; 1.4'!J15,0)</f>
        <v>0</v>
      </c>
      <c r="AE14" s="21">
        <f>IF('MODULE 1.3 &amp; 1.4'!I15='CALC MODULE 1.3 &amp; 1.4'!$AE$4,'MODULE 1.3 &amp; 1.4'!J15,0)</f>
        <v>0</v>
      </c>
      <c r="AF14" s="21">
        <f>IF('MODULE 1.3 &amp; 1.4'!I15='CALC MODULE 1.3 &amp; 1.4'!$AF$4,'MODULE 1.3 &amp; 1.4'!J15,0)</f>
        <v>0</v>
      </c>
      <c r="AG14" s="21">
        <f>IF('MODULE 1.3 &amp; 1.4'!I15='CALC MODULE 1.3 &amp; 1.4'!$AG$4,'MODULE 1.3 &amp; 1.4'!J15,0)</f>
        <v>0</v>
      </c>
      <c r="AH14" s="21">
        <f>IF('MODULE 1.3 &amp; 1.4'!I15='CALC MODULE 1.3 &amp; 1.4'!$AH$4,'MODULE 1.3 &amp; 1.4'!J15,0)</f>
        <v>0</v>
      </c>
      <c r="AI14" s="21">
        <f>IF('MODULE 1.3 &amp; 1.4'!I15='CALC MODULE 1.3 &amp; 1.4'!$AI$4,'MODULE 1.3 &amp; 1.4'!J15,0)</f>
        <v>0</v>
      </c>
      <c r="AJ14" s="21">
        <f>IF('MODULE 1.3 &amp; 1.4'!I15='CALC MODULE 1.3 &amp; 1.4'!$AJ$4,'MODULE 1.3 &amp; 1.4'!J15,0)</f>
        <v>0</v>
      </c>
      <c r="AK14" s="34">
        <f>IF('MODULE 1.3 &amp; 1.4'!I15='CALC MODULE 1.3 &amp; 1.4'!$AK$4,'MODULE 1.3 &amp; 1.4'!J15,0)</f>
        <v>0</v>
      </c>
    </row>
    <row r="15" spans="1:37" x14ac:dyDescent="0.3">
      <c r="B15" s="189">
        <f>IF('MODULE 1.3 &amp; 1.4'!C16='CALC MODULE 1.3 &amp; 1.4'!B4, 'MODULE 1.3 &amp; 1.4'!D16,0)</f>
        <v>0</v>
      </c>
      <c r="C15" s="146">
        <f>IF('MODULE 1.3 &amp; 1.4'!C16='CALC MODULE 1.3 &amp; 1.4'!C4, 'MODULE 1.3 &amp; 1.4'!D16,0)</f>
        <v>0</v>
      </c>
      <c r="D15" s="146">
        <f>IF('MODULE 1.3 &amp; 1.4'!C16='CALC MODULE 1.3 &amp; 1.4'!D4, 'MODULE 1.3 &amp; 1.4'!D16,0)</f>
        <v>0</v>
      </c>
      <c r="E15" s="146">
        <f>IF('MODULE 1.3 &amp; 1.4'!C16='CALC MODULE 1.3 &amp; 1.4'!E4, 'MODULE 1.3 &amp; 1.4'!D16,0)</f>
        <v>0</v>
      </c>
      <c r="F15" s="146">
        <f>IF('MODULE 1.3 &amp; 1.4'!C16='CALC MODULE 1.3 &amp; 1.4'!F4, 'MODULE 1.3 &amp; 1.4'!D16,0)</f>
        <v>0</v>
      </c>
      <c r="G15" s="146">
        <f>IF('MODULE 1.3 &amp; 1.4'!C16='CALC MODULE 1.3 &amp; 1.4'!G4, 'MODULE 1.3 &amp; 1.4'!D16,0)</f>
        <v>0</v>
      </c>
      <c r="H15" s="146">
        <f>IF('MODULE 1.3 &amp; 1.4'!C16='CALC MODULE 1.3 &amp; 1.4'!H4, 'MODULE 1.3 &amp; 1.4'!D16,0)</f>
        <v>0</v>
      </c>
      <c r="I15" s="146">
        <f>IF('MODULE 1.3 &amp; 1.4'!C16='CALC MODULE 1.3 &amp; 1.4'!I4, 'MODULE 1.3 &amp; 1.4'!D16,0)</f>
        <v>0</v>
      </c>
      <c r="J15" s="190">
        <f>IF('MODULE 1.3 &amp; 1.4'!C16='CALC MODULE 1.3 &amp; 1.4'!J4, 'MODULE 1.3 &amp; 1.4'!D16,0)</f>
        <v>0</v>
      </c>
      <c r="K15" s="33">
        <f>IF('MODULE 1.3 &amp; 1.4'!E16='CALC MODULE 1.3 &amp; 1.4'!K4,'MODULE 1.3 &amp; 1.4'!F16,0)</f>
        <v>0</v>
      </c>
      <c r="L15" s="21">
        <f>IF('MODULE 1.3 &amp; 1.4'!E16='CALC MODULE 1.3 &amp; 1.4'!$L$4,'MODULE 1.3 &amp; 1.4'!F16,0)</f>
        <v>0</v>
      </c>
      <c r="M15" s="21">
        <f>IF('MODULE 1.3 &amp; 1.4'!E16='CALC MODULE 1.3 &amp; 1.4'!$M$4,'MODULE 1.3 &amp; 1.4'!F16,0)</f>
        <v>0</v>
      </c>
      <c r="N15" s="21">
        <f>IF('MODULE 1.3 &amp; 1.4'!E16='CALC MODULE 1.3 &amp; 1.4'!$N$4,'MODULE 1.3 &amp; 1.4'!F16,0)</f>
        <v>0</v>
      </c>
      <c r="O15" s="21">
        <f>IF('MODULE 1.3 &amp; 1.4'!E16='CALC MODULE 1.3 &amp; 1.4'!$O$4,'MODULE 1.3 &amp; 1.4'!F16,0)</f>
        <v>0</v>
      </c>
      <c r="P15" s="21">
        <f>IF('MODULE 1.3 &amp; 1.4'!E16='CALC MODULE 1.3 &amp; 1.4'!$P$4,'MODULE 1.3 &amp; 1.4'!F16,0)</f>
        <v>0</v>
      </c>
      <c r="Q15" s="21">
        <f>IF('MODULE 1.3 &amp; 1.4'!E16='CALC MODULE 1.3 &amp; 1.4'!$Q$4,'MODULE 1.3 &amp; 1.4'!F16,0)</f>
        <v>0</v>
      </c>
      <c r="R15" s="21">
        <f>IF('MODULE 1.3 &amp; 1.4'!E16='CALC MODULE 1.3 &amp; 1.4'!$R$4,'MODULE 1.3 &amp; 1.4'!F16,0)</f>
        <v>0</v>
      </c>
      <c r="S15" s="34">
        <f>IF('MODULE 1.3 &amp; 1.4'!E16='CALC MODULE 1.3 &amp; 1.4'!$S$4,'MODULE 1.3 &amp; 1.4'!F16,0)</f>
        <v>0</v>
      </c>
      <c r="T15" s="33">
        <f>IF('MODULE 1.3 &amp; 1.4'!G16='CALC MODULE 1.3 &amp; 1.4'!$T$4,'MODULE 1.3 &amp; 1.4'!H16,0)</f>
        <v>0</v>
      </c>
      <c r="U15" s="21">
        <f>IF('MODULE 1.3 &amp; 1.4'!G16='CALC MODULE 1.3 &amp; 1.4'!$U$4,'MODULE 1.3 &amp; 1.4'!H16,0)</f>
        <v>0</v>
      </c>
      <c r="V15" s="21">
        <f>IF('MODULE 1.3 &amp; 1.4'!G16='CALC MODULE 1.3 &amp; 1.4'!$V$4,'MODULE 1.3 &amp; 1.4'!H16,0)</f>
        <v>0</v>
      </c>
      <c r="W15" s="21">
        <f>IF('MODULE 1.3 &amp; 1.4'!G16='CALC MODULE 1.3 &amp; 1.4'!$W$4,'MODULE 1.3 &amp; 1.4'!H16,0)</f>
        <v>0</v>
      </c>
      <c r="X15" s="21">
        <f>IF('MODULE 1.3 &amp; 1.4'!G16='CALC MODULE 1.3 &amp; 1.4'!$X$4,'MODULE 1.3 &amp; 1.4'!H16,0)</f>
        <v>0</v>
      </c>
      <c r="Y15" s="21">
        <f>IF('MODULE 1.3 &amp; 1.4'!G16='CALC MODULE 1.3 &amp; 1.4'!$Y$4,'MODULE 1.3 &amp; 1.4'!H16,0)</f>
        <v>0</v>
      </c>
      <c r="Z15" s="21">
        <f>IF('MODULE 1.3 &amp; 1.4'!G16='CALC MODULE 1.3 &amp; 1.4'!$Z$4,'MODULE 1.3 &amp; 1.4'!H16,0)</f>
        <v>0</v>
      </c>
      <c r="AA15" s="21">
        <f>IF('MODULE 1.3 &amp; 1.4'!G16='CALC MODULE 1.3 &amp; 1.4'!$AA$4,'MODULE 1.3 &amp; 1.4'!H16,0)</f>
        <v>0</v>
      </c>
      <c r="AB15" s="34">
        <f>IF('MODULE 1.3 &amp; 1.4'!G16='CALC MODULE 1.3 &amp; 1.4'!$AB$4,'MODULE 1.3 &amp; 1.4'!H16,0)</f>
        <v>0</v>
      </c>
      <c r="AC15" s="33">
        <f>IF('MODULE 1.3 &amp; 1.4'!I16='CALC MODULE 1.3 &amp; 1.4'!$AC$4,'MODULE 1.3 &amp; 1.4'!J16,0)</f>
        <v>0</v>
      </c>
      <c r="AD15" s="21">
        <f>IF('MODULE 1.3 &amp; 1.4'!I16='CALC MODULE 1.3 &amp; 1.4'!$AD$4,'MODULE 1.3 &amp; 1.4'!J16,0)</f>
        <v>0</v>
      </c>
      <c r="AE15" s="21">
        <f>IF('MODULE 1.3 &amp; 1.4'!I16='CALC MODULE 1.3 &amp; 1.4'!$AE$4,'MODULE 1.3 &amp; 1.4'!J16,0)</f>
        <v>0</v>
      </c>
      <c r="AF15" s="21">
        <f>IF('MODULE 1.3 &amp; 1.4'!I16='CALC MODULE 1.3 &amp; 1.4'!$AF$4,'MODULE 1.3 &amp; 1.4'!J16,0)</f>
        <v>0</v>
      </c>
      <c r="AG15" s="21">
        <f>IF('MODULE 1.3 &amp; 1.4'!I16='CALC MODULE 1.3 &amp; 1.4'!$AG$4,'MODULE 1.3 &amp; 1.4'!J16,0)</f>
        <v>0</v>
      </c>
      <c r="AH15" s="21">
        <f>IF('MODULE 1.3 &amp; 1.4'!I16='CALC MODULE 1.3 &amp; 1.4'!$AH$4,'MODULE 1.3 &amp; 1.4'!J16,0)</f>
        <v>0</v>
      </c>
      <c r="AI15" s="21">
        <f>IF('MODULE 1.3 &amp; 1.4'!I16='CALC MODULE 1.3 &amp; 1.4'!$AI$4,'MODULE 1.3 &amp; 1.4'!J16,0)</f>
        <v>0</v>
      </c>
      <c r="AJ15" s="21">
        <f>IF('MODULE 1.3 &amp; 1.4'!I16='CALC MODULE 1.3 &amp; 1.4'!$AJ$4,'MODULE 1.3 &amp; 1.4'!J16,0)</f>
        <v>0</v>
      </c>
      <c r="AK15" s="34">
        <f>IF('MODULE 1.3 &amp; 1.4'!I16='CALC MODULE 1.3 &amp; 1.4'!$AK$4,'MODULE 1.3 &amp; 1.4'!J16,0)</f>
        <v>0</v>
      </c>
    </row>
    <row r="16" spans="1:37" s="18" customFormat="1" x14ac:dyDescent="0.3">
      <c r="B16" s="191">
        <f>IF('MODULE 1.3 &amp; 1.4'!C17='CALC MODULE 1.3 &amp; 1.4'!B4, 'MODULE 1.3 &amp; 1.4'!D17,0)</f>
        <v>0</v>
      </c>
      <c r="C16" s="184">
        <f>IF('MODULE 1.3 &amp; 1.4'!C17='CALC MODULE 1.3 &amp; 1.4'!C4, 'MODULE 1.3 &amp; 1.4'!D17,0)</f>
        <v>0</v>
      </c>
      <c r="D16" s="184">
        <f>IF('MODULE 1.3 &amp; 1.4'!C17='CALC MODULE 1.3 &amp; 1.4'!D4, 'MODULE 1.3 &amp; 1.4'!D17,0)</f>
        <v>0</v>
      </c>
      <c r="E16" s="184">
        <f>IF('MODULE 1.3 &amp; 1.4'!C17='CALC MODULE 1.3 &amp; 1.4'!E4, 'MODULE 1.3 &amp; 1.4'!D17,0)</f>
        <v>0</v>
      </c>
      <c r="F16" s="184">
        <f>IF('MODULE 1.3 &amp; 1.4'!C17='CALC MODULE 1.3 &amp; 1.4'!F4, 'MODULE 1.3 &amp; 1.4'!D17,0)</f>
        <v>0</v>
      </c>
      <c r="G16" s="184">
        <f>IF('MODULE 1.3 &amp; 1.4'!C17='CALC MODULE 1.3 &amp; 1.4'!G4, 'MODULE 1.3 &amp; 1.4'!D17,0)</f>
        <v>0</v>
      </c>
      <c r="H16" s="184">
        <f>IF('MODULE 1.3 &amp; 1.4'!C17='CALC MODULE 1.3 &amp; 1.4'!H4, 'MODULE 1.3 &amp; 1.4'!D17,0)</f>
        <v>0</v>
      </c>
      <c r="I16" s="184">
        <f>IF('MODULE 1.3 &amp; 1.4'!C17='CALC MODULE 1.3 &amp; 1.4'!I4, 'MODULE 1.3 &amp; 1.4'!D17,0)</f>
        <v>0</v>
      </c>
      <c r="J16" s="192">
        <f>IF('MODULE 1.3 &amp; 1.4'!C17='CALC MODULE 1.3 &amp; 1.4'!J4, 'MODULE 1.3 &amp; 1.4'!D17,0)</f>
        <v>0</v>
      </c>
      <c r="K16" s="17">
        <f>IF('MODULE 1.3 &amp; 1.4'!E17='CALC MODULE 1.3 &amp; 1.4'!K4,'MODULE 1.3 &amp; 1.4'!F17,0)</f>
        <v>0</v>
      </c>
      <c r="L16" s="18">
        <f>IF('MODULE 1.3 &amp; 1.4'!E17='CALC MODULE 1.3 &amp; 1.4'!$L$4,'MODULE 1.3 &amp; 1.4'!F17,0)</f>
        <v>0</v>
      </c>
      <c r="M16" s="18">
        <f>IF('MODULE 1.3 &amp; 1.4'!E17='CALC MODULE 1.3 &amp; 1.4'!$M$4,'MODULE 1.3 &amp; 1.4'!F17,0)</f>
        <v>0</v>
      </c>
      <c r="N16" s="18">
        <f>IF('MODULE 1.3 &amp; 1.4'!E17='CALC MODULE 1.3 &amp; 1.4'!$N$4,'MODULE 1.3 &amp; 1.4'!F17,0)</f>
        <v>0</v>
      </c>
      <c r="O16" s="18">
        <f>IF('MODULE 1.3 &amp; 1.4'!E17='CALC MODULE 1.3 &amp; 1.4'!$O$4,'MODULE 1.3 &amp; 1.4'!F17,0)</f>
        <v>0</v>
      </c>
      <c r="P16" s="18">
        <f>IF('MODULE 1.3 &amp; 1.4'!E17='CALC MODULE 1.3 &amp; 1.4'!$P$4,'MODULE 1.3 &amp; 1.4'!F17,0)</f>
        <v>0</v>
      </c>
      <c r="Q16" s="18">
        <f>IF('MODULE 1.3 &amp; 1.4'!E17='CALC MODULE 1.3 &amp; 1.4'!$Q$4,'MODULE 1.3 &amp; 1.4'!F17,0)</f>
        <v>0</v>
      </c>
      <c r="R16" s="18">
        <f>IF('MODULE 1.3 &amp; 1.4'!E17='CALC MODULE 1.3 &amp; 1.4'!$R$4,'MODULE 1.3 &amp; 1.4'!F17,0)</f>
        <v>0</v>
      </c>
      <c r="S16" s="19">
        <f>IF('MODULE 1.3 &amp; 1.4'!E17='CALC MODULE 1.3 &amp; 1.4'!$S$4,'MODULE 1.3 &amp; 1.4'!F17,0)</f>
        <v>0</v>
      </c>
      <c r="T16" s="17">
        <f>IF('MODULE 1.3 &amp; 1.4'!G17='CALC MODULE 1.3 &amp; 1.4'!$T$4,'MODULE 1.3 &amp; 1.4'!H17,0)</f>
        <v>0</v>
      </c>
      <c r="U16" s="18">
        <f>IF('MODULE 1.3 &amp; 1.4'!G17='CALC MODULE 1.3 &amp; 1.4'!$U$4,'MODULE 1.3 &amp; 1.4'!H17,0)</f>
        <v>0</v>
      </c>
      <c r="V16" s="18">
        <f>IF('MODULE 1.3 &amp; 1.4'!G17='CALC MODULE 1.3 &amp; 1.4'!$V$4,'MODULE 1.3 &amp; 1.4'!H17,0)</f>
        <v>0</v>
      </c>
      <c r="W16" s="18">
        <f>IF('MODULE 1.3 &amp; 1.4'!G17='CALC MODULE 1.3 &amp; 1.4'!$W$4,'MODULE 1.3 &amp; 1.4'!H17,0)</f>
        <v>0</v>
      </c>
      <c r="X16" s="18">
        <f>IF('MODULE 1.3 &amp; 1.4'!G17='CALC MODULE 1.3 &amp; 1.4'!$X$4,'MODULE 1.3 &amp; 1.4'!H17,0)</f>
        <v>0</v>
      </c>
      <c r="Y16" s="18">
        <f>IF('MODULE 1.3 &amp; 1.4'!G17='CALC MODULE 1.3 &amp; 1.4'!$Y$4,'MODULE 1.3 &amp; 1.4'!H17,0)</f>
        <v>0</v>
      </c>
      <c r="Z16" s="18">
        <f>IF('MODULE 1.3 &amp; 1.4'!G17='CALC MODULE 1.3 &amp; 1.4'!$Z$4,'MODULE 1.3 &amp; 1.4'!H17,0)</f>
        <v>0</v>
      </c>
      <c r="AA16" s="18">
        <f>IF('MODULE 1.3 &amp; 1.4'!G17='CALC MODULE 1.3 &amp; 1.4'!$AA$4,'MODULE 1.3 &amp; 1.4'!H17,0)</f>
        <v>0</v>
      </c>
      <c r="AB16" s="19">
        <f>IF('MODULE 1.3 &amp; 1.4'!G17='CALC MODULE 1.3 &amp; 1.4'!$AB$4,'MODULE 1.3 &amp; 1.4'!H17,0)</f>
        <v>0</v>
      </c>
      <c r="AC16" s="17">
        <f>IF('MODULE 1.3 &amp; 1.4'!I17='CALC MODULE 1.3 &amp; 1.4'!$AC$4,'MODULE 1.3 &amp; 1.4'!J17,0)</f>
        <v>0</v>
      </c>
      <c r="AD16" s="18">
        <f>IF('MODULE 1.3 &amp; 1.4'!I17='CALC MODULE 1.3 &amp; 1.4'!$AD$4,'MODULE 1.3 &amp; 1.4'!J17,0)</f>
        <v>0</v>
      </c>
      <c r="AE16" s="18">
        <f>IF('MODULE 1.3 &amp; 1.4'!I17='CALC MODULE 1.3 &amp; 1.4'!$AE$4,'MODULE 1.3 &amp; 1.4'!J17,0)</f>
        <v>0</v>
      </c>
      <c r="AF16" s="18">
        <f>IF('MODULE 1.3 &amp; 1.4'!I17='CALC MODULE 1.3 &amp; 1.4'!$AF$4,'MODULE 1.3 &amp; 1.4'!J17,0)</f>
        <v>0</v>
      </c>
      <c r="AG16" s="18">
        <f>IF('MODULE 1.3 &amp; 1.4'!I17='CALC MODULE 1.3 &amp; 1.4'!$AG$4,'MODULE 1.3 &amp; 1.4'!J17,0)</f>
        <v>0</v>
      </c>
      <c r="AH16" s="18">
        <f>IF('MODULE 1.3 &amp; 1.4'!I17='CALC MODULE 1.3 &amp; 1.4'!$AH$4,'MODULE 1.3 &amp; 1.4'!J17,0)</f>
        <v>0</v>
      </c>
      <c r="AI16" s="18">
        <f>IF('MODULE 1.3 &amp; 1.4'!I17='CALC MODULE 1.3 &amp; 1.4'!$AI$4,'MODULE 1.3 &amp; 1.4'!J17,0)</f>
        <v>0</v>
      </c>
      <c r="AJ16" s="18">
        <f>IF('MODULE 1.3 &amp; 1.4'!I17='CALC MODULE 1.3 &amp; 1.4'!$AJ$4,'MODULE 1.3 &amp; 1.4'!J17,0)</f>
        <v>0</v>
      </c>
      <c r="AK16" s="19">
        <f>IF('MODULE 1.3 &amp; 1.4'!I17='CALC MODULE 1.3 &amp; 1.4'!$AK$4,'MODULE 1.3 &amp; 1.4'!J17,0)</f>
        <v>0</v>
      </c>
    </row>
    <row r="17" spans="1:37" s="15" customFormat="1" x14ac:dyDescent="0.3">
      <c r="A17" s="15">
        <f>'BASIC DATA'!B15</f>
        <v>0</v>
      </c>
      <c r="B17" s="193">
        <f>IF('MODULE 1.3 &amp; 1.4'!C18='CALC MODULE 1.3 &amp; 1.4'!B4, 'MODULE 1.3 &amp; 1.4'!D18,0)</f>
        <v>0</v>
      </c>
      <c r="C17" s="185">
        <f>IF('MODULE 1.3 &amp; 1.4'!C18='CALC MODULE 1.3 &amp; 1.4'!C4, 'MODULE 1.3 &amp; 1.4'!D18,0)</f>
        <v>0</v>
      </c>
      <c r="D17" s="185">
        <f>IF('MODULE 1.3 &amp; 1.4'!C18='CALC MODULE 1.3 &amp; 1.4'!D4, 'MODULE 1.3 &amp; 1.4'!D18,0)</f>
        <v>0</v>
      </c>
      <c r="E17" s="185">
        <f>IF('MODULE 1.3 &amp; 1.4'!C18='CALC MODULE 1.3 &amp; 1.4'!E4, 'MODULE 1.3 &amp; 1.4'!D18,0)</f>
        <v>0</v>
      </c>
      <c r="F17" s="185">
        <f>IF('MODULE 1.3 &amp; 1.4'!C18='CALC MODULE 1.3 &amp; 1.4'!F4, 'MODULE 1.3 &amp; 1.4'!D18,0)</f>
        <v>0</v>
      </c>
      <c r="G17" s="185">
        <f>IF('MODULE 1.3 &amp; 1.4'!C18='CALC MODULE 1.3 &amp; 1.4'!G4, 'MODULE 1.3 &amp; 1.4'!D18,0)</f>
        <v>0</v>
      </c>
      <c r="H17" s="185">
        <f>IF('MODULE 1.3 &amp; 1.4'!C18='CALC MODULE 1.3 &amp; 1.4'!H4, 'MODULE 1.3 &amp; 1.4'!D18,0)</f>
        <v>0</v>
      </c>
      <c r="I17" s="185">
        <f>IF('MODULE 1.3 &amp; 1.4'!C18='CALC MODULE 1.3 &amp; 1.4'!I4, 'MODULE 1.3 &amp; 1.4'!D18,0)</f>
        <v>0</v>
      </c>
      <c r="J17" s="194">
        <f>IF('MODULE 1.3 &amp; 1.4'!C18='CALC MODULE 1.3 &amp; 1.4'!J4, 'MODULE 1.3 &amp; 1.4'!D18,0)</f>
        <v>0</v>
      </c>
      <c r="K17" s="14">
        <f>IF('MODULE 1.3 &amp; 1.4'!E18='CALC MODULE 1.3 &amp; 1.4'!K4,'MODULE 1.3 &amp; 1.4'!F18,0)</f>
        <v>0</v>
      </c>
      <c r="L17" s="15">
        <f>IF('MODULE 1.3 &amp; 1.4'!E18='CALC MODULE 1.3 &amp; 1.4'!$L$4,'MODULE 1.3 &amp; 1.4'!F18,0)</f>
        <v>0</v>
      </c>
      <c r="M17" s="15">
        <f>IF('MODULE 1.3 &amp; 1.4'!E18='CALC MODULE 1.3 &amp; 1.4'!$M$4,'MODULE 1.3 &amp; 1.4'!F18,0)</f>
        <v>0</v>
      </c>
      <c r="N17" s="15">
        <f>IF('MODULE 1.3 &amp; 1.4'!E18='CALC MODULE 1.3 &amp; 1.4'!$N$4,'MODULE 1.3 &amp; 1.4'!F18,0)</f>
        <v>0</v>
      </c>
      <c r="O17" s="15">
        <f>IF('MODULE 1.3 &amp; 1.4'!E18='CALC MODULE 1.3 &amp; 1.4'!$O$4,'MODULE 1.3 &amp; 1.4'!F18,0)</f>
        <v>0</v>
      </c>
      <c r="P17" s="15">
        <f>IF('MODULE 1.3 &amp; 1.4'!E18='CALC MODULE 1.3 &amp; 1.4'!$P$4,'MODULE 1.3 &amp; 1.4'!F18,0)</f>
        <v>0</v>
      </c>
      <c r="Q17" s="15">
        <f>IF('MODULE 1.3 &amp; 1.4'!E18='CALC MODULE 1.3 &amp; 1.4'!$Q$4,'MODULE 1.3 &amp; 1.4'!F18,0)</f>
        <v>0</v>
      </c>
      <c r="R17" s="15">
        <f>IF('MODULE 1.3 &amp; 1.4'!E18='CALC MODULE 1.3 &amp; 1.4'!$R$4,'MODULE 1.3 &amp; 1.4'!F18,0)</f>
        <v>0</v>
      </c>
      <c r="S17" s="16">
        <f>IF('MODULE 1.3 &amp; 1.4'!E18='CALC MODULE 1.3 &amp; 1.4'!$S$4,'MODULE 1.3 &amp; 1.4'!F18,0)</f>
        <v>0</v>
      </c>
      <c r="T17" s="14">
        <f>IF('MODULE 1.3 &amp; 1.4'!G18='CALC MODULE 1.3 &amp; 1.4'!$T$4,'MODULE 1.3 &amp; 1.4'!H18,0)</f>
        <v>0</v>
      </c>
      <c r="U17" s="15">
        <f>IF('MODULE 1.3 &amp; 1.4'!G18='CALC MODULE 1.3 &amp; 1.4'!$U$4,'MODULE 1.3 &amp; 1.4'!H18,0)</f>
        <v>0</v>
      </c>
      <c r="V17" s="15">
        <f>IF('MODULE 1.3 &amp; 1.4'!G18='CALC MODULE 1.3 &amp; 1.4'!$V$4,'MODULE 1.3 &amp; 1.4'!H18,0)</f>
        <v>0</v>
      </c>
      <c r="W17" s="15">
        <f>IF('MODULE 1.3 &amp; 1.4'!G18='CALC MODULE 1.3 &amp; 1.4'!$W$4,'MODULE 1.3 &amp; 1.4'!H18,0)</f>
        <v>0</v>
      </c>
      <c r="X17" s="15">
        <f>IF('MODULE 1.3 &amp; 1.4'!G18='CALC MODULE 1.3 &amp; 1.4'!$X$4,'MODULE 1.3 &amp; 1.4'!H18,0)</f>
        <v>0</v>
      </c>
      <c r="Y17" s="15">
        <f>IF('MODULE 1.3 &amp; 1.4'!G18='CALC MODULE 1.3 &amp; 1.4'!$Y$4,'MODULE 1.3 &amp; 1.4'!H18,0)</f>
        <v>0</v>
      </c>
      <c r="Z17" s="15">
        <f>IF('MODULE 1.3 &amp; 1.4'!G18='CALC MODULE 1.3 &amp; 1.4'!$Z$4,'MODULE 1.3 &amp; 1.4'!H18,0)</f>
        <v>0</v>
      </c>
      <c r="AA17" s="15">
        <f>IF('MODULE 1.3 &amp; 1.4'!G18='CALC MODULE 1.3 &amp; 1.4'!$AA$4,'MODULE 1.3 &amp; 1.4'!H18,0)</f>
        <v>0</v>
      </c>
      <c r="AB17" s="16">
        <f>IF('MODULE 1.3 &amp; 1.4'!G18='CALC MODULE 1.3 &amp; 1.4'!$AB$4,'MODULE 1.3 &amp; 1.4'!H18,0)</f>
        <v>0</v>
      </c>
      <c r="AC17" s="14">
        <f>IF('MODULE 1.3 &amp; 1.4'!I18='CALC MODULE 1.3 &amp; 1.4'!$AC$4,'MODULE 1.3 &amp; 1.4'!J18,0)</f>
        <v>0</v>
      </c>
      <c r="AD17" s="15">
        <f>IF('MODULE 1.3 &amp; 1.4'!I18='CALC MODULE 1.3 &amp; 1.4'!$AD$4,'MODULE 1.3 &amp; 1.4'!J18,0)</f>
        <v>0</v>
      </c>
      <c r="AE17" s="15">
        <f>IF('MODULE 1.3 &amp; 1.4'!I18='CALC MODULE 1.3 &amp; 1.4'!$AE$4,'MODULE 1.3 &amp; 1.4'!J18,0)</f>
        <v>0</v>
      </c>
      <c r="AF17" s="15">
        <f>IF('MODULE 1.3 &amp; 1.4'!I18='CALC MODULE 1.3 &amp; 1.4'!$AF$4,'MODULE 1.3 &amp; 1.4'!J18,0)</f>
        <v>0</v>
      </c>
      <c r="AG17" s="15">
        <f>IF('MODULE 1.3 &amp; 1.4'!I18='CALC MODULE 1.3 &amp; 1.4'!$AG$4,'MODULE 1.3 &amp; 1.4'!J18,0)</f>
        <v>0</v>
      </c>
      <c r="AH17" s="15">
        <f>IF('MODULE 1.3 &amp; 1.4'!I18='CALC MODULE 1.3 &amp; 1.4'!$AH$4,'MODULE 1.3 &amp; 1.4'!J18,0)</f>
        <v>0</v>
      </c>
      <c r="AI17" s="15">
        <f>IF('MODULE 1.3 &amp; 1.4'!I18='CALC MODULE 1.3 &amp; 1.4'!$AI$4,'MODULE 1.3 &amp; 1.4'!J18,0)</f>
        <v>0</v>
      </c>
      <c r="AJ17" s="15">
        <f>IF('MODULE 1.3 &amp; 1.4'!I18='CALC MODULE 1.3 &amp; 1.4'!$AJ$4,'MODULE 1.3 &amp; 1.4'!J18,0)</f>
        <v>0</v>
      </c>
      <c r="AK17" s="16">
        <f>IF('MODULE 1.3 &amp; 1.4'!I18='CALC MODULE 1.3 &amp; 1.4'!$AK$4,'MODULE 1.3 &amp; 1.4'!J18,0)</f>
        <v>0</v>
      </c>
    </row>
    <row r="18" spans="1:37" x14ac:dyDescent="0.3">
      <c r="B18" s="189">
        <f>IF('MODULE 1.3 &amp; 1.4'!C19='CALC MODULE 1.3 &amp; 1.4'!B4, 'MODULE 1.3 &amp; 1.4'!D19,0)</f>
        <v>0</v>
      </c>
      <c r="C18" s="146">
        <f>IF('MODULE 1.3 &amp; 1.4'!C19='CALC MODULE 1.3 &amp; 1.4'!C4, 'MODULE 1.3 &amp; 1.4'!D19,0)</f>
        <v>0</v>
      </c>
      <c r="D18" s="146">
        <f>IF('MODULE 1.3 &amp; 1.4'!C19='CALC MODULE 1.3 &amp; 1.4'!D4, 'MODULE 1.3 &amp; 1.4'!D19,0)</f>
        <v>0</v>
      </c>
      <c r="E18" s="146">
        <f>IF('MODULE 1.3 &amp; 1.4'!C19='CALC MODULE 1.3 &amp; 1.4'!E4, 'MODULE 1.3 &amp; 1.4'!D19,0)</f>
        <v>0</v>
      </c>
      <c r="F18" s="146">
        <f>IF('MODULE 1.3 &amp; 1.4'!C19='CALC MODULE 1.3 &amp; 1.4'!F4, 'MODULE 1.3 &amp; 1.4'!D19,0)</f>
        <v>0</v>
      </c>
      <c r="G18" s="146">
        <f>IF('MODULE 1.3 &amp; 1.4'!C19='CALC MODULE 1.3 &amp; 1.4'!G4, 'MODULE 1.3 &amp; 1.4'!D19,0)</f>
        <v>0</v>
      </c>
      <c r="H18" s="146">
        <f>IF('MODULE 1.3 &amp; 1.4'!C19='CALC MODULE 1.3 &amp; 1.4'!H4, 'MODULE 1.3 &amp; 1.4'!D19,0)</f>
        <v>0</v>
      </c>
      <c r="I18" s="146">
        <f>IF('MODULE 1.3 &amp; 1.4'!C19='CALC MODULE 1.3 &amp; 1.4'!I4, 'MODULE 1.3 &amp; 1.4'!D19,0)</f>
        <v>0</v>
      </c>
      <c r="J18" s="190">
        <f>IF('MODULE 1.3 &amp; 1.4'!C19='CALC MODULE 1.3 &amp; 1.4'!J4, 'MODULE 1.3 &amp; 1.4'!D19,0)</f>
        <v>0</v>
      </c>
      <c r="K18" s="33">
        <f>IF('MODULE 1.3 &amp; 1.4'!E19='CALC MODULE 1.3 &amp; 1.4'!K4,'MODULE 1.3 &amp; 1.4'!F19,0)</f>
        <v>0</v>
      </c>
      <c r="L18" s="21">
        <f>IF('MODULE 1.3 &amp; 1.4'!E19='CALC MODULE 1.3 &amp; 1.4'!$L$4,'MODULE 1.3 &amp; 1.4'!F19,0)</f>
        <v>0</v>
      </c>
      <c r="M18" s="21">
        <f>IF('MODULE 1.3 &amp; 1.4'!E19='CALC MODULE 1.3 &amp; 1.4'!$M$4,'MODULE 1.3 &amp; 1.4'!F19,0)</f>
        <v>0</v>
      </c>
      <c r="N18" s="21">
        <f>IF('MODULE 1.3 &amp; 1.4'!E19='CALC MODULE 1.3 &amp; 1.4'!$N$4,'MODULE 1.3 &amp; 1.4'!F19,0)</f>
        <v>0</v>
      </c>
      <c r="O18" s="21">
        <f>IF('MODULE 1.3 &amp; 1.4'!E19='CALC MODULE 1.3 &amp; 1.4'!$O$4,'MODULE 1.3 &amp; 1.4'!F19,0)</f>
        <v>0</v>
      </c>
      <c r="P18" s="21">
        <f>IF('MODULE 1.3 &amp; 1.4'!E19='CALC MODULE 1.3 &amp; 1.4'!$P$4,'MODULE 1.3 &amp; 1.4'!F19,0)</f>
        <v>0</v>
      </c>
      <c r="Q18" s="21">
        <f>IF('MODULE 1.3 &amp; 1.4'!E19='CALC MODULE 1.3 &amp; 1.4'!$Q$4,'MODULE 1.3 &amp; 1.4'!F19,0)</f>
        <v>0</v>
      </c>
      <c r="R18" s="21">
        <f>IF('MODULE 1.3 &amp; 1.4'!E19='CALC MODULE 1.3 &amp; 1.4'!$R$4,'MODULE 1.3 &amp; 1.4'!F19,0)</f>
        <v>0</v>
      </c>
      <c r="S18" s="34">
        <f>IF('MODULE 1.3 &amp; 1.4'!E19='CALC MODULE 1.3 &amp; 1.4'!$S$4,'MODULE 1.3 &amp; 1.4'!F19,0)</f>
        <v>0</v>
      </c>
      <c r="T18" s="33">
        <f>IF('MODULE 1.3 &amp; 1.4'!G19='CALC MODULE 1.3 &amp; 1.4'!$T$4,'MODULE 1.3 &amp; 1.4'!H19,0)</f>
        <v>0</v>
      </c>
      <c r="U18" s="21">
        <f>IF('MODULE 1.3 &amp; 1.4'!G19='CALC MODULE 1.3 &amp; 1.4'!$U$4,'MODULE 1.3 &amp; 1.4'!H19,0)</f>
        <v>0</v>
      </c>
      <c r="V18" s="21">
        <f>IF('MODULE 1.3 &amp; 1.4'!G19='CALC MODULE 1.3 &amp; 1.4'!$V$4,'MODULE 1.3 &amp; 1.4'!H19,0)</f>
        <v>0</v>
      </c>
      <c r="W18" s="21">
        <f>IF('MODULE 1.3 &amp; 1.4'!G19='CALC MODULE 1.3 &amp; 1.4'!$W$4,'MODULE 1.3 &amp; 1.4'!H19,0)</f>
        <v>0</v>
      </c>
      <c r="X18" s="21">
        <f>IF('MODULE 1.3 &amp; 1.4'!G19='CALC MODULE 1.3 &amp; 1.4'!$X$4,'MODULE 1.3 &amp; 1.4'!H19,0)</f>
        <v>0</v>
      </c>
      <c r="Y18" s="21">
        <f>IF('MODULE 1.3 &amp; 1.4'!G19='CALC MODULE 1.3 &amp; 1.4'!$Y$4,'MODULE 1.3 &amp; 1.4'!H19,0)</f>
        <v>0</v>
      </c>
      <c r="Z18" s="21">
        <f>IF('MODULE 1.3 &amp; 1.4'!G19='CALC MODULE 1.3 &amp; 1.4'!$Z$4,'MODULE 1.3 &amp; 1.4'!H19,0)</f>
        <v>0</v>
      </c>
      <c r="AA18" s="21">
        <f>IF('MODULE 1.3 &amp; 1.4'!G19='CALC MODULE 1.3 &amp; 1.4'!$AA$4,'MODULE 1.3 &amp; 1.4'!H19,0)</f>
        <v>0</v>
      </c>
      <c r="AB18" s="34">
        <f>IF('MODULE 1.3 &amp; 1.4'!G19='CALC MODULE 1.3 &amp; 1.4'!$AB$4,'MODULE 1.3 &amp; 1.4'!H19,0)</f>
        <v>0</v>
      </c>
      <c r="AC18" s="33">
        <f>IF('MODULE 1.3 &amp; 1.4'!I19='CALC MODULE 1.3 &amp; 1.4'!$AC$4,'MODULE 1.3 &amp; 1.4'!J19,0)</f>
        <v>0</v>
      </c>
      <c r="AD18" s="21">
        <f>IF('MODULE 1.3 &amp; 1.4'!I19='CALC MODULE 1.3 &amp; 1.4'!$AD$4,'MODULE 1.3 &amp; 1.4'!J19,0)</f>
        <v>0</v>
      </c>
      <c r="AE18" s="21">
        <f>IF('MODULE 1.3 &amp; 1.4'!I19='CALC MODULE 1.3 &amp; 1.4'!$AE$4,'MODULE 1.3 &amp; 1.4'!J19,0)</f>
        <v>0</v>
      </c>
      <c r="AF18" s="21">
        <f>IF('MODULE 1.3 &amp; 1.4'!I19='CALC MODULE 1.3 &amp; 1.4'!$AF$4,'MODULE 1.3 &amp; 1.4'!J19,0)</f>
        <v>0</v>
      </c>
      <c r="AG18" s="21">
        <f>IF('MODULE 1.3 &amp; 1.4'!I19='CALC MODULE 1.3 &amp; 1.4'!$AG$4,'MODULE 1.3 &amp; 1.4'!J19,0)</f>
        <v>0</v>
      </c>
      <c r="AH18" s="21">
        <f>IF('MODULE 1.3 &amp; 1.4'!I19='CALC MODULE 1.3 &amp; 1.4'!$AH$4,'MODULE 1.3 &amp; 1.4'!J19,0)</f>
        <v>0</v>
      </c>
      <c r="AI18" s="21">
        <f>IF('MODULE 1.3 &amp; 1.4'!I19='CALC MODULE 1.3 &amp; 1.4'!$AI$4,'MODULE 1.3 &amp; 1.4'!J19,0)</f>
        <v>0</v>
      </c>
      <c r="AJ18" s="21">
        <f>IF('MODULE 1.3 &amp; 1.4'!I19='CALC MODULE 1.3 &amp; 1.4'!$AJ$4,'MODULE 1.3 &amp; 1.4'!J19,0)</f>
        <v>0</v>
      </c>
      <c r="AK18" s="34">
        <f>IF('MODULE 1.3 &amp; 1.4'!I19='CALC MODULE 1.3 &amp; 1.4'!$AK$4,'MODULE 1.3 &amp; 1.4'!J19,0)</f>
        <v>0</v>
      </c>
    </row>
    <row r="19" spans="1:37" x14ac:dyDescent="0.3">
      <c r="B19" s="189">
        <f>IF('MODULE 1.3 &amp; 1.4'!C20='CALC MODULE 1.3 &amp; 1.4'!B4, 'MODULE 1.3 &amp; 1.4'!D20,0)</f>
        <v>0</v>
      </c>
      <c r="C19" s="146">
        <f>IF('MODULE 1.3 &amp; 1.4'!C20='CALC MODULE 1.3 &amp; 1.4'!C4, 'MODULE 1.3 &amp; 1.4'!D20,0)</f>
        <v>0</v>
      </c>
      <c r="D19" s="146">
        <f>IF('MODULE 1.3 &amp; 1.4'!C20='CALC MODULE 1.3 &amp; 1.4'!D4, 'MODULE 1.3 &amp; 1.4'!D20,0)</f>
        <v>0</v>
      </c>
      <c r="E19" s="146">
        <f>IF('MODULE 1.3 &amp; 1.4'!C20='CALC MODULE 1.3 &amp; 1.4'!E4, 'MODULE 1.3 &amp; 1.4'!D20,0)</f>
        <v>0</v>
      </c>
      <c r="F19" s="146">
        <f>IF('MODULE 1.3 &amp; 1.4'!C20='CALC MODULE 1.3 &amp; 1.4'!F4, 'MODULE 1.3 &amp; 1.4'!D20,0)</f>
        <v>0</v>
      </c>
      <c r="G19" s="146">
        <f>IF('MODULE 1.3 &amp; 1.4'!C20='CALC MODULE 1.3 &amp; 1.4'!G4, 'MODULE 1.3 &amp; 1.4'!D20,0)</f>
        <v>0</v>
      </c>
      <c r="H19" s="146">
        <f>IF('MODULE 1.3 &amp; 1.4'!C20='CALC MODULE 1.3 &amp; 1.4'!H4, 'MODULE 1.3 &amp; 1.4'!D20,0)</f>
        <v>0</v>
      </c>
      <c r="I19" s="146">
        <f>IF('MODULE 1.3 &amp; 1.4'!C20='CALC MODULE 1.3 &amp; 1.4'!I4, 'MODULE 1.3 &amp; 1.4'!D20,0)</f>
        <v>0</v>
      </c>
      <c r="J19" s="190">
        <f>IF('MODULE 1.3 &amp; 1.4'!C20='CALC MODULE 1.3 &amp; 1.4'!J4, 'MODULE 1.3 &amp; 1.4'!D20,0)</f>
        <v>0</v>
      </c>
      <c r="K19" s="33">
        <f>IF('MODULE 1.3 &amp; 1.4'!E20='CALC MODULE 1.3 &amp; 1.4'!K4,'MODULE 1.3 &amp; 1.4'!F20,0)</f>
        <v>0</v>
      </c>
      <c r="L19" s="21">
        <f>IF('MODULE 1.3 &amp; 1.4'!E20='CALC MODULE 1.3 &amp; 1.4'!$L$4,'MODULE 1.3 &amp; 1.4'!F20,0)</f>
        <v>0</v>
      </c>
      <c r="M19" s="21">
        <f>IF('MODULE 1.3 &amp; 1.4'!E20='CALC MODULE 1.3 &amp; 1.4'!$M$4,'MODULE 1.3 &amp; 1.4'!F20,0)</f>
        <v>0</v>
      </c>
      <c r="N19" s="21">
        <f>IF('MODULE 1.3 &amp; 1.4'!E20='CALC MODULE 1.3 &amp; 1.4'!$N$4,'MODULE 1.3 &amp; 1.4'!F20,0)</f>
        <v>0</v>
      </c>
      <c r="O19" s="21">
        <f>IF('MODULE 1.3 &amp; 1.4'!E20='CALC MODULE 1.3 &amp; 1.4'!$O$4,'MODULE 1.3 &amp; 1.4'!F20,0)</f>
        <v>0</v>
      </c>
      <c r="P19" s="21">
        <f>IF('MODULE 1.3 &amp; 1.4'!E20='CALC MODULE 1.3 &amp; 1.4'!$P$4,'MODULE 1.3 &amp; 1.4'!F20,0)</f>
        <v>0</v>
      </c>
      <c r="Q19" s="21">
        <f>IF('MODULE 1.3 &amp; 1.4'!E20='CALC MODULE 1.3 &amp; 1.4'!$Q$4,'MODULE 1.3 &amp; 1.4'!F20,0)</f>
        <v>0</v>
      </c>
      <c r="R19" s="21">
        <f>IF('MODULE 1.3 &amp; 1.4'!E20='CALC MODULE 1.3 &amp; 1.4'!$R$4,'MODULE 1.3 &amp; 1.4'!F20,0)</f>
        <v>0</v>
      </c>
      <c r="S19" s="34">
        <f>IF('MODULE 1.3 &amp; 1.4'!E20='CALC MODULE 1.3 &amp; 1.4'!$S$4,'MODULE 1.3 &amp; 1.4'!F20,0)</f>
        <v>0</v>
      </c>
      <c r="T19" s="33">
        <f>IF('MODULE 1.3 &amp; 1.4'!G20='CALC MODULE 1.3 &amp; 1.4'!$T$4,'MODULE 1.3 &amp; 1.4'!H20,0)</f>
        <v>0</v>
      </c>
      <c r="U19" s="21">
        <f>IF('MODULE 1.3 &amp; 1.4'!G20='CALC MODULE 1.3 &amp; 1.4'!$U$4,'MODULE 1.3 &amp; 1.4'!H20,0)</f>
        <v>0</v>
      </c>
      <c r="V19" s="21">
        <f>IF('MODULE 1.3 &amp; 1.4'!G20='CALC MODULE 1.3 &amp; 1.4'!$V$4,'MODULE 1.3 &amp; 1.4'!H20,0)</f>
        <v>0</v>
      </c>
      <c r="W19" s="21">
        <f>IF('MODULE 1.3 &amp; 1.4'!G20='CALC MODULE 1.3 &amp; 1.4'!$W$4,'MODULE 1.3 &amp; 1.4'!H20,0)</f>
        <v>0</v>
      </c>
      <c r="X19" s="21">
        <f>IF('MODULE 1.3 &amp; 1.4'!G20='CALC MODULE 1.3 &amp; 1.4'!$X$4,'MODULE 1.3 &amp; 1.4'!H20,0)</f>
        <v>0</v>
      </c>
      <c r="Y19" s="21">
        <f>IF('MODULE 1.3 &amp; 1.4'!G20='CALC MODULE 1.3 &amp; 1.4'!$Y$4,'MODULE 1.3 &amp; 1.4'!H20,0)</f>
        <v>0</v>
      </c>
      <c r="Z19" s="21">
        <f>IF('MODULE 1.3 &amp; 1.4'!G20='CALC MODULE 1.3 &amp; 1.4'!$Z$4,'MODULE 1.3 &amp; 1.4'!H20,0)</f>
        <v>0</v>
      </c>
      <c r="AA19" s="21">
        <f>IF('MODULE 1.3 &amp; 1.4'!G20='CALC MODULE 1.3 &amp; 1.4'!$AA$4,'MODULE 1.3 &amp; 1.4'!H20,0)</f>
        <v>0</v>
      </c>
      <c r="AB19" s="34">
        <f>IF('MODULE 1.3 &amp; 1.4'!G20='CALC MODULE 1.3 &amp; 1.4'!$AB$4,'MODULE 1.3 &amp; 1.4'!H20,0)</f>
        <v>0</v>
      </c>
      <c r="AC19" s="33">
        <f>IF('MODULE 1.3 &amp; 1.4'!I20='CALC MODULE 1.3 &amp; 1.4'!$AC$4,'MODULE 1.3 &amp; 1.4'!J20,0)</f>
        <v>0</v>
      </c>
      <c r="AD19" s="21">
        <f>IF('MODULE 1.3 &amp; 1.4'!I20='CALC MODULE 1.3 &amp; 1.4'!$AD$4,'MODULE 1.3 &amp; 1.4'!J20,0)</f>
        <v>0</v>
      </c>
      <c r="AE19" s="21">
        <f>IF('MODULE 1.3 &amp; 1.4'!I20='CALC MODULE 1.3 &amp; 1.4'!$AE$4,'MODULE 1.3 &amp; 1.4'!J20,0)</f>
        <v>0</v>
      </c>
      <c r="AF19" s="21">
        <f>IF('MODULE 1.3 &amp; 1.4'!I20='CALC MODULE 1.3 &amp; 1.4'!$AF$4,'MODULE 1.3 &amp; 1.4'!J20,0)</f>
        <v>0</v>
      </c>
      <c r="AG19" s="21">
        <f>IF('MODULE 1.3 &amp; 1.4'!I20='CALC MODULE 1.3 &amp; 1.4'!$AG$4,'MODULE 1.3 &amp; 1.4'!J20,0)</f>
        <v>0</v>
      </c>
      <c r="AH19" s="21">
        <f>IF('MODULE 1.3 &amp; 1.4'!I20='CALC MODULE 1.3 &amp; 1.4'!$AH$4,'MODULE 1.3 &amp; 1.4'!J20,0)</f>
        <v>0</v>
      </c>
      <c r="AI19" s="21">
        <f>IF('MODULE 1.3 &amp; 1.4'!I20='CALC MODULE 1.3 &amp; 1.4'!$AI$4,'MODULE 1.3 &amp; 1.4'!J20,0)</f>
        <v>0</v>
      </c>
      <c r="AJ19" s="21">
        <f>IF('MODULE 1.3 &amp; 1.4'!I20='CALC MODULE 1.3 &amp; 1.4'!$AJ$4,'MODULE 1.3 &amp; 1.4'!J20,0)</f>
        <v>0</v>
      </c>
      <c r="AK19" s="34">
        <f>IF('MODULE 1.3 &amp; 1.4'!I20='CALC MODULE 1.3 &amp; 1.4'!$AK$4,'MODULE 1.3 &amp; 1.4'!J20,0)</f>
        <v>0</v>
      </c>
    </row>
    <row r="20" spans="1:37" x14ac:dyDescent="0.3">
      <c r="B20" s="191">
        <f>IF('MODULE 1.3 &amp; 1.4'!C21='CALC MODULE 1.3 &amp; 1.4'!B4, 'MODULE 1.3 &amp; 1.4'!D21,0)</f>
        <v>0</v>
      </c>
      <c r="C20" s="184">
        <f>IF('MODULE 1.3 &amp; 1.4'!C21='CALC MODULE 1.3 &amp; 1.4'!C4, 'MODULE 1.3 &amp; 1.4'!D21,0)</f>
        <v>0</v>
      </c>
      <c r="D20" s="184">
        <f>IF('MODULE 1.3 &amp; 1.4'!C21='CALC MODULE 1.3 &amp; 1.4'!D4, 'MODULE 1.3 &amp; 1.4'!D21,0)</f>
        <v>0</v>
      </c>
      <c r="E20" s="184">
        <f>IF('MODULE 1.3 &amp; 1.4'!C21='CALC MODULE 1.3 &amp; 1.4'!E4, 'MODULE 1.3 &amp; 1.4'!D21,0)</f>
        <v>0</v>
      </c>
      <c r="F20" s="184">
        <f>IF('MODULE 1.3 &amp; 1.4'!C21='CALC MODULE 1.3 &amp; 1.4'!F4, 'MODULE 1.3 &amp; 1.4'!D21,0)</f>
        <v>0</v>
      </c>
      <c r="G20" s="184">
        <f>IF('MODULE 1.3 &amp; 1.4'!C21='CALC MODULE 1.3 &amp; 1.4'!G4, 'MODULE 1.3 &amp; 1.4'!D21,0)</f>
        <v>0</v>
      </c>
      <c r="H20" s="184">
        <f>IF('MODULE 1.3 &amp; 1.4'!C21='CALC MODULE 1.3 &amp; 1.4'!H4, 'MODULE 1.3 &amp; 1.4'!D21,0)</f>
        <v>0</v>
      </c>
      <c r="I20" s="184">
        <f>IF('MODULE 1.3 &amp; 1.4'!C21='CALC MODULE 1.3 &amp; 1.4'!I4, 'MODULE 1.3 &amp; 1.4'!D21,0)</f>
        <v>0</v>
      </c>
      <c r="J20" s="192">
        <f>IF('MODULE 1.3 &amp; 1.4'!C21='CALC MODULE 1.3 &amp; 1.4'!J4, 'MODULE 1.3 &amp; 1.4'!D21,0)</f>
        <v>0</v>
      </c>
      <c r="K20" s="17">
        <f>IF('MODULE 1.3 &amp; 1.4'!E21='CALC MODULE 1.3 &amp; 1.4'!K4,'MODULE 1.3 &amp; 1.4'!F21,0)</f>
        <v>0</v>
      </c>
      <c r="L20" s="18">
        <f>IF('MODULE 1.3 &amp; 1.4'!E21='CALC MODULE 1.3 &amp; 1.4'!$L$4,'MODULE 1.3 &amp; 1.4'!F21,0)</f>
        <v>0</v>
      </c>
      <c r="M20" s="18">
        <f>IF('MODULE 1.3 &amp; 1.4'!E21='CALC MODULE 1.3 &amp; 1.4'!$M$4,'MODULE 1.3 &amp; 1.4'!F21,0)</f>
        <v>0</v>
      </c>
      <c r="N20" s="18">
        <f>IF('MODULE 1.3 &amp; 1.4'!E21='CALC MODULE 1.3 &amp; 1.4'!$N$4,'MODULE 1.3 &amp; 1.4'!F21,0)</f>
        <v>0</v>
      </c>
      <c r="O20" s="18">
        <f>IF('MODULE 1.3 &amp; 1.4'!E21='CALC MODULE 1.3 &amp; 1.4'!$O$4,'MODULE 1.3 &amp; 1.4'!F21,0)</f>
        <v>0</v>
      </c>
      <c r="P20" s="18">
        <f>IF('MODULE 1.3 &amp; 1.4'!E21='CALC MODULE 1.3 &amp; 1.4'!$P$4,'MODULE 1.3 &amp; 1.4'!F21,0)</f>
        <v>0</v>
      </c>
      <c r="Q20" s="18">
        <f>IF('MODULE 1.3 &amp; 1.4'!E21='CALC MODULE 1.3 &amp; 1.4'!$Q$4,'MODULE 1.3 &amp; 1.4'!F21,0)</f>
        <v>0</v>
      </c>
      <c r="R20" s="18">
        <f>IF('MODULE 1.3 &amp; 1.4'!E21='CALC MODULE 1.3 &amp; 1.4'!$R$4,'MODULE 1.3 &amp; 1.4'!F21,0)</f>
        <v>0</v>
      </c>
      <c r="S20" s="19">
        <f>IF('MODULE 1.3 &amp; 1.4'!E21='CALC MODULE 1.3 &amp; 1.4'!$S$4,'MODULE 1.3 &amp; 1.4'!F21,0)</f>
        <v>0</v>
      </c>
      <c r="T20" s="17">
        <f>IF('MODULE 1.3 &amp; 1.4'!G21='CALC MODULE 1.3 &amp; 1.4'!$T$4,'MODULE 1.3 &amp; 1.4'!H21,0)</f>
        <v>0</v>
      </c>
      <c r="U20" s="18">
        <f>IF('MODULE 1.3 &amp; 1.4'!G21='CALC MODULE 1.3 &amp; 1.4'!$U$4,'MODULE 1.3 &amp; 1.4'!H21,0)</f>
        <v>0</v>
      </c>
      <c r="V20" s="18">
        <f>IF('MODULE 1.3 &amp; 1.4'!G21='CALC MODULE 1.3 &amp; 1.4'!$V$4,'MODULE 1.3 &amp; 1.4'!H21,0)</f>
        <v>0</v>
      </c>
      <c r="W20" s="18">
        <f>IF('MODULE 1.3 &amp; 1.4'!G21='CALC MODULE 1.3 &amp; 1.4'!$W$4,'MODULE 1.3 &amp; 1.4'!H21,0)</f>
        <v>0</v>
      </c>
      <c r="X20" s="18">
        <f>IF('MODULE 1.3 &amp; 1.4'!G21='CALC MODULE 1.3 &amp; 1.4'!$X$4,'MODULE 1.3 &amp; 1.4'!H21,0)</f>
        <v>0</v>
      </c>
      <c r="Y20" s="18">
        <f>IF('MODULE 1.3 &amp; 1.4'!G21='CALC MODULE 1.3 &amp; 1.4'!$Y$4,'MODULE 1.3 &amp; 1.4'!H21,0)</f>
        <v>0</v>
      </c>
      <c r="Z20" s="18">
        <f>IF('MODULE 1.3 &amp; 1.4'!G21='CALC MODULE 1.3 &amp; 1.4'!$Z$4,'MODULE 1.3 &amp; 1.4'!H21,0)</f>
        <v>0</v>
      </c>
      <c r="AA20" s="18">
        <f>IF('MODULE 1.3 &amp; 1.4'!G21='CALC MODULE 1.3 &amp; 1.4'!$AA$4,'MODULE 1.3 &amp; 1.4'!H21,0)</f>
        <v>0</v>
      </c>
      <c r="AB20" s="19">
        <f>IF('MODULE 1.3 &amp; 1.4'!G21='CALC MODULE 1.3 &amp; 1.4'!$AB$4,'MODULE 1.3 &amp; 1.4'!H21,0)</f>
        <v>0</v>
      </c>
      <c r="AC20" s="17">
        <f>IF('MODULE 1.3 &amp; 1.4'!I21='CALC MODULE 1.3 &amp; 1.4'!$AC$4,'MODULE 1.3 &amp; 1.4'!J21,0)</f>
        <v>0</v>
      </c>
      <c r="AD20" s="18">
        <f>IF('MODULE 1.3 &amp; 1.4'!I21='CALC MODULE 1.3 &amp; 1.4'!$AD$4,'MODULE 1.3 &amp; 1.4'!J21,0)</f>
        <v>0</v>
      </c>
      <c r="AE20" s="18">
        <f>IF('MODULE 1.3 &amp; 1.4'!I21='CALC MODULE 1.3 &amp; 1.4'!$AE$4,'MODULE 1.3 &amp; 1.4'!J21,0)</f>
        <v>0</v>
      </c>
      <c r="AF20" s="18">
        <f>IF('MODULE 1.3 &amp; 1.4'!I21='CALC MODULE 1.3 &amp; 1.4'!$AF$4,'MODULE 1.3 &amp; 1.4'!J21,0)</f>
        <v>0</v>
      </c>
      <c r="AG20" s="18">
        <f>IF('MODULE 1.3 &amp; 1.4'!I21='CALC MODULE 1.3 &amp; 1.4'!$AG$4,'MODULE 1.3 &amp; 1.4'!J21,0)</f>
        <v>0</v>
      </c>
      <c r="AH20" s="18">
        <f>IF('MODULE 1.3 &amp; 1.4'!I21='CALC MODULE 1.3 &amp; 1.4'!$AH$4,'MODULE 1.3 &amp; 1.4'!J21,0)</f>
        <v>0</v>
      </c>
      <c r="AI20" s="18">
        <f>IF('MODULE 1.3 &amp; 1.4'!I21='CALC MODULE 1.3 &amp; 1.4'!$AI$4,'MODULE 1.3 &amp; 1.4'!J21,0)</f>
        <v>0</v>
      </c>
      <c r="AJ20" s="18">
        <f>IF('MODULE 1.3 &amp; 1.4'!I21='CALC MODULE 1.3 &amp; 1.4'!$AJ$4,'MODULE 1.3 &amp; 1.4'!J21,0)</f>
        <v>0</v>
      </c>
      <c r="AK20" s="19">
        <f>IF('MODULE 1.3 &amp; 1.4'!I21='CALC MODULE 1.3 &amp; 1.4'!$AK$4,'MODULE 1.3 &amp; 1.4'!J21,0)</f>
        <v>0</v>
      </c>
    </row>
    <row r="21" spans="1:37" s="13" customFormat="1" x14ac:dyDescent="0.3">
      <c r="A21" s="13" t="s">
        <v>72</v>
      </c>
      <c r="B21" s="13">
        <f>SUM(B5:B8)</f>
        <v>0</v>
      </c>
      <c r="C21" s="13">
        <f t="shared" ref="C21:AK21" si="0">SUM(C5:C8)</f>
        <v>0</v>
      </c>
      <c r="D21" s="13">
        <f t="shared" si="0"/>
        <v>0</v>
      </c>
      <c r="E21" s="13">
        <f t="shared" si="0"/>
        <v>0</v>
      </c>
      <c r="F21" s="13">
        <f t="shared" si="0"/>
        <v>0</v>
      </c>
      <c r="G21" s="13">
        <f t="shared" si="0"/>
        <v>0</v>
      </c>
      <c r="H21" s="13">
        <f t="shared" si="0"/>
        <v>0</v>
      </c>
      <c r="I21" s="13">
        <f t="shared" si="0"/>
        <v>0</v>
      </c>
      <c r="J21" s="13">
        <f t="shared" si="0"/>
        <v>0</v>
      </c>
      <c r="K21" s="13">
        <f t="shared" si="0"/>
        <v>0</v>
      </c>
      <c r="L21" s="13">
        <f t="shared" si="0"/>
        <v>0</v>
      </c>
      <c r="M21" s="13">
        <f t="shared" si="0"/>
        <v>0</v>
      </c>
      <c r="N21" s="13">
        <f t="shared" si="0"/>
        <v>0</v>
      </c>
      <c r="O21" s="13">
        <f t="shared" si="0"/>
        <v>0</v>
      </c>
      <c r="P21" s="13">
        <f t="shared" si="0"/>
        <v>0</v>
      </c>
      <c r="Q21" s="13">
        <f t="shared" si="0"/>
        <v>0</v>
      </c>
      <c r="R21" s="13">
        <f t="shared" si="0"/>
        <v>0</v>
      </c>
      <c r="S21" s="13">
        <f t="shared" si="0"/>
        <v>0</v>
      </c>
      <c r="T21" s="13">
        <f t="shared" si="0"/>
        <v>0</v>
      </c>
      <c r="U21" s="13">
        <f t="shared" si="0"/>
        <v>0</v>
      </c>
      <c r="V21" s="13">
        <f t="shared" si="0"/>
        <v>0</v>
      </c>
      <c r="W21" s="13">
        <f t="shared" si="0"/>
        <v>0</v>
      </c>
      <c r="X21" s="13">
        <f t="shared" si="0"/>
        <v>0</v>
      </c>
      <c r="Y21" s="13">
        <f t="shared" si="0"/>
        <v>0</v>
      </c>
      <c r="Z21" s="13">
        <f t="shared" si="0"/>
        <v>0</v>
      </c>
      <c r="AA21" s="13">
        <f t="shared" si="0"/>
        <v>0</v>
      </c>
      <c r="AB21" s="13">
        <f t="shared" si="0"/>
        <v>0</v>
      </c>
      <c r="AC21" s="13">
        <f t="shared" si="0"/>
        <v>0</v>
      </c>
      <c r="AD21" s="13">
        <f t="shared" si="0"/>
        <v>0</v>
      </c>
      <c r="AE21" s="13">
        <f t="shared" si="0"/>
        <v>0</v>
      </c>
      <c r="AF21" s="13">
        <f t="shared" si="0"/>
        <v>0</v>
      </c>
      <c r="AG21" s="13">
        <f t="shared" si="0"/>
        <v>0</v>
      </c>
      <c r="AH21" s="13">
        <f t="shared" si="0"/>
        <v>0</v>
      </c>
      <c r="AI21" s="13">
        <f t="shared" si="0"/>
        <v>0</v>
      </c>
      <c r="AJ21" s="13">
        <f t="shared" si="0"/>
        <v>0</v>
      </c>
      <c r="AK21" s="13">
        <f t="shared" si="0"/>
        <v>0</v>
      </c>
    </row>
    <row r="22" spans="1:37" s="13" customFormat="1" x14ac:dyDescent="0.3">
      <c r="B22" s="13">
        <f>COUNTIF(B5:B8,"&gt;0")</f>
        <v>0</v>
      </c>
      <c r="C22" s="13">
        <f t="shared" ref="C22:AK22" si="1">COUNTIF(C5:C8,"&gt;0")</f>
        <v>0</v>
      </c>
      <c r="D22" s="13">
        <f t="shared" si="1"/>
        <v>0</v>
      </c>
      <c r="E22" s="13">
        <f t="shared" si="1"/>
        <v>0</v>
      </c>
      <c r="F22" s="13">
        <f t="shared" si="1"/>
        <v>0</v>
      </c>
      <c r="G22" s="13">
        <f t="shared" si="1"/>
        <v>0</v>
      </c>
      <c r="H22" s="13">
        <f t="shared" si="1"/>
        <v>0</v>
      </c>
      <c r="I22" s="13">
        <f t="shared" si="1"/>
        <v>0</v>
      </c>
      <c r="J22" s="13">
        <f t="shared" si="1"/>
        <v>0</v>
      </c>
      <c r="K22" s="13">
        <f t="shared" si="1"/>
        <v>0</v>
      </c>
      <c r="L22" s="13">
        <f t="shared" si="1"/>
        <v>0</v>
      </c>
      <c r="M22" s="13">
        <f t="shared" si="1"/>
        <v>0</v>
      </c>
      <c r="N22" s="13">
        <f t="shared" si="1"/>
        <v>0</v>
      </c>
      <c r="O22" s="13">
        <f t="shared" si="1"/>
        <v>0</v>
      </c>
      <c r="P22" s="13">
        <f t="shared" si="1"/>
        <v>0</v>
      </c>
      <c r="Q22" s="13">
        <f t="shared" si="1"/>
        <v>0</v>
      </c>
      <c r="R22" s="13">
        <f t="shared" si="1"/>
        <v>0</v>
      </c>
      <c r="S22" s="13">
        <f t="shared" si="1"/>
        <v>0</v>
      </c>
      <c r="T22" s="13">
        <f t="shared" si="1"/>
        <v>0</v>
      </c>
      <c r="U22" s="13">
        <f t="shared" si="1"/>
        <v>0</v>
      </c>
      <c r="V22" s="13">
        <f t="shared" si="1"/>
        <v>0</v>
      </c>
      <c r="W22" s="13">
        <f t="shared" si="1"/>
        <v>0</v>
      </c>
      <c r="X22" s="13">
        <f t="shared" si="1"/>
        <v>0</v>
      </c>
      <c r="Y22" s="13">
        <f t="shared" si="1"/>
        <v>0</v>
      </c>
      <c r="Z22" s="13">
        <f t="shared" si="1"/>
        <v>0</v>
      </c>
      <c r="AA22" s="13">
        <f t="shared" si="1"/>
        <v>0</v>
      </c>
      <c r="AB22" s="13">
        <f t="shared" si="1"/>
        <v>0</v>
      </c>
      <c r="AC22" s="13">
        <f t="shared" si="1"/>
        <v>0</v>
      </c>
      <c r="AD22" s="13">
        <f t="shared" si="1"/>
        <v>0</v>
      </c>
      <c r="AE22" s="13">
        <f t="shared" si="1"/>
        <v>0</v>
      </c>
      <c r="AF22" s="13">
        <f t="shared" si="1"/>
        <v>0</v>
      </c>
      <c r="AG22" s="13">
        <f t="shared" si="1"/>
        <v>0</v>
      </c>
      <c r="AH22" s="13">
        <f t="shared" si="1"/>
        <v>0</v>
      </c>
      <c r="AI22" s="13">
        <f t="shared" si="1"/>
        <v>0</v>
      </c>
      <c r="AJ22" s="13">
        <f t="shared" si="1"/>
        <v>0</v>
      </c>
      <c r="AK22" s="13">
        <f t="shared" si="1"/>
        <v>0</v>
      </c>
    </row>
    <row r="23" spans="1:37" x14ac:dyDescent="0.3">
      <c r="A23" s="8" t="s">
        <v>73</v>
      </c>
      <c r="B23" s="8">
        <f>SUM(B9:B12)</f>
        <v>0</v>
      </c>
      <c r="C23" s="8">
        <f t="shared" ref="C23:AK23" si="2">SUM(C9:C12)</f>
        <v>0</v>
      </c>
      <c r="D23" s="8">
        <f t="shared" si="2"/>
        <v>0</v>
      </c>
      <c r="E23" s="8">
        <f t="shared" si="2"/>
        <v>0</v>
      </c>
      <c r="F23" s="8">
        <f t="shared" si="2"/>
        <v>0</v>
      </c>
      <c r="G23" s="8">
        <f t="shared" si="2"/>
        <v>0</v>
      </c>
      <c r="H23" s="8">
        <f t="shared" si="2"/>
        <v>0</v>
      </c>
      <c r="I23" s="8">
        <f t="shared" si="2"/>
        <v>0</v>
      </c>
      <c r="J23" s="8">
        <f t="shared" si="2"/>
        <v>0</v>
      </c>
      <c r="K23" s="8">
        <f t="shared" si="2"/>
        <v>0</v>
      </c>
      <c r="L23" s="8">
        <f t="shared" si="2"/>
        <v>0</v>
      </c>
      <c r="M23" s="8">
        <f t="shared" si="2"/>
        <v>0</v>
      </c>
      <c r="N23" s="8">
        <f t="shared" si="2"/>
        <v>0</v>
      </c>
      <c r="O23" s="8">
        <f t="shared" si="2"/>
        <v>0</v>
      </c>
      <c r="P23" s="8">
        <f t="shared" si="2"/>
        <v>0</v>
      </c>
      <c r="Q23" s="8">
        <f t="shared" si="2"/>
        <v>0</v>
      </c>
      <c r="R23" s="8">
        <f t="shared" si="2"/>
        <v>0</v>
      </c>
      <c r="S23" s="8">
        <f t="shared" si="2"/>
        <v>0</v>
      </c>
      <c r="T23" s="8">
        <f t="shared" si="2"/>
        <v>0</v>
      </c>
      <c r="U23" s="8">
        <f t="shared" si="2"/>
        <v>0</v>
      </c>
      <c r="V23" s="8">
        <f t="shared" si="2"/>
        <v>0</v>
      </c>
      <c r="W23" s="8">
        <f t="shared" si="2"/>
        <v>0</v>
      </c>
      <c r="X23" s="8">
        <f t="shared" si="2"/>
        <v>0</v>
      </c>
      <c r="Y23" s="8">
        <f t="shared" si="2"/>
        <v>0</v>
      </c>
      <c r="Z23" s="8">
        <f t="shared" si="2"/>
        <v>0</v>
      </c>
      <c r="AA23" s="8">
        <f t="shared" si="2"/>
        <v>0</v>
      </c>
      <c r="AB23" s="8">
        <f t="shared" si="2"/>
        <v>0</v>
      </c>
      <c r="AC23" s="8">
        <f t="shared" si="2"/>
        <v>0</v>
      </c>
      <c r="AD23" s="8">
        <f t="shared" si="2"/>
        <v>0</v>
      </c>
      <c r="AE23" s="8">
        <f t="shared" si="2"/>
        <v>0</v>
      </c>
      <c r="AF23" s="8">
        <f t="shared" si="2"/>
        <v>0</v>
      </c>
      <c r="AG23" s="8">
        <f t="shared" si="2"/>
        <v>0</v>
      </c>
      <c r="AH23" s="8">
        <f t="shared" si="2"/>
        <v>0</v>
      </c>
      <c r="AI23" s="8">
        <f t="shared" si="2"/>
        <v>0</v>
      </c>
      <c r="AJ23" s="8">
        <f t="shared" si="2"/>
        <v>0</v>
      </c>
      <c r="AK23" s="8">
        <f t="shared" si="2"/>
        <v>0</v>
      </c>
    </row>
    <row r="24" spans="1:37" x14ac:dyDescent="0.3">
      <c r="B24" s="8">
        <f>COUNTIF(B9:B12,"&gt;0")</f>
        <v>0</v>
      </c>
      <c r="C24" s="8">
        <f t="shared" ref="C24:AK24" si="3">COUNTIF(C9:C12,"&gt;0")</f>
        <v>0</v>
      </c>
      <c r="D24" s="8">
        <f t="shared" si="3"/>
        <v>0</v>
      </c>
      <c r="E24" s="8">
        <f t="shared" si="3"/>
        <v>0</v>
      </c>
      <c r="F24" s="8">
        <f t="shared" si="3"/>
        <v>0</v>
      </c>
      <c r="G24" s="8">
        <f t="shared" si="3"/>
        <v>0</v>
      </c>
      <c r="H24" s="8">
        <f t="shared" si="3"/>
        <v>0</v>
      </c>
      <c r="I24" s="8">
        <f t="shared" si="3"/>
        <v>0</v>
      </c>
      <c r="J24" s="8">
        <f t="shared" si="3"/>
        <v>0</v>
      </c>
      <c r="K24" s="8">
        <f t="shared" si="3"/>
        <v>0</v>
      </c>
      <c r="L24" s="8">
        <f t="shared" si="3"/>
        <v>0</v>
      </c>
      <c r="M24" s="8">
        <f t="shared" si="3"/>
        <v>0</v>
      </c>
      <c r="N24" s="8">
        <f t="shared" si="3"/>
        <v>0</v>
      </c>
      <c r="O24" s="8">
        <f t="shared" si="3"/>
        <v>0</v>
      </c>
      <c r="P24" s="8">
        <f t="shared" si="3"/>
        <v>0</v>
      </c>
      <c r="Q24" s="8">
        <f t="shared" si="3"/>
        <v>0</v>
      </c>
      <c r="R24" s="8">
        <f t="shared" si="3"/>
        <v>0</v>
      </c>
      <c r="S24" s="8">
        <f t="shared" si="3"/>
        <v>0</v>
      </c>
      <c r="T24" s="8">
        <f t="shared" si="3"/>
        <v>0</v>
      </c>
      <c r="U24" s="8">
        <f t="shared" si="3"/>
        <v>0</v>
      </c>
      <c r="V24" s="8">
        <f t="shared" si="3"/>
        <v>0</v>
      </c>
      <c r="W24" s="8">
        <f t="shared" si="3"/>
        <v>0</v>
      </c>
      <c r="X24" s="8">
        <f t="shared" si="3"/>
        <v>0</v>
      </c>
      <c r="Y24" s="8">
        <f t="shared" si="3"/>
        <v>0</v>
      </c>
      <c r="Z24" s="8">
        <f t="shared" si="3"/>
        <v>0</v>
      </c>
      <c r="AA24" s="8">
        <f t="shared" si="3"/>
        <v>0</v>
      </c>
      <c r="AB24" s="8">
        <f t="shared" si="3"/>
        <v>0</v>
      </c>
      <c r="AC24" s="8">
        <f t="shared" si="3"/>
        <v>0</v>
      </c>
      <c r="AD24" s="8">
        <f t="shared" si="3"/>
        <v>0</v>
      </c>
      <c r="AE24" s="8">
        <f t="shared" si="3"/>
        <v>0</v>
      </c>
      <c r="AF24" s="8">
        <f t="shared" si="3"/>
        <v>0</v>
      </c>
      <c r="AG24" s="8">
        <f t="shared" si="3"/>
        <v>0</v>
      </c>
      <c r="AH24" s="8">
        <f t="shared" si="3"/>
        <v>0</v>
      </c>
      <c r="AI24" s="8">
        <f t="shared" si="3"/>
        <v>0</v>
      </c>
      <c r="AJ24" s="8">
        <f t="shared" si="3"/>
        <v>0</v>
      </c>
      <c r="AK24" s="8">
        <f t="shared" si="3"/>
        <v>0</v>
      </c>
    </row>
    <row r="25" spans="1:37" s="13" customFormat="1" x14ac:dyDescent="0.3">
      <c r="A25" s="13" t="s">
        <v>74</v>
      </c>
      <c r="B25" s="13">
        <f>SUM(B13:B16)</f>
        <v>0</v>
      </c>
      <c r="C25" s="13">
        <f t="shared" ref="C25:AK25" si="4">SUM(C13:C16)</f>
        <v>0</v>
      </c>
      <c r="D25" s="13">
        <f t="shared" si="4"/>
        <v>0</v>
      </c>
      <c r="E25" s="13">
        <f t="shared" si="4"/>
        <v>0</v>
      </c>
      <c r="F25" s="13">
        <f t="shared" si="4"/>
        <v>0</v>
      </c>
      <c r="G25" s="13">
        <f t="shared" si="4"/>
        <v>0</v>
      </c>
      <c r="H25" s="13">
        <f t="shared" si="4"/>
        <v>0</v>
      </c>
      <c r="I25" s="13">
        <f t="shared" si="4"/>
        <v>0</v>
      </c>
      <c r="J25" s="13">
        <f t="shared" si="4"/>
        <v>0</v>
      </c>
      <c r="K25" s="13">
        <f t="shared" si="4"/>
        <v>0</v>
      </c>
      <c r="L25" s="13">
        <f t="shared" si="4"/>
        <v>0</v>
      </c>
      <c r="M25" s="13">
        <f t="shared" si="4"/>
        <v>0</v>
      </c>
      <c r="N25" s="13">
        <f t="shared" si="4"/>
        <v>0</v>
      </c>
      <c r="O25" s="13">
        <f t="shared" si="4"/>
        <v>0</v>
      </c>
      <c r="P25" s="13">
        <f t="shared" si="4"/>
        <v>0</v>
      </c>
      <c r="Q25" s="13">
        <f t="shared" si="4"/>
        <v>0</v>
      </c>
      <c r="R25" s="13">
        <f t="shared" si="4"/>
        <v>0</v>
      </c>
      <c r="S25" s="13">
        <f t="shared" si="4"/>
        <v>0</v>
      </c>
      <c r="T25" s="13">
        <f t="shared" si="4"/>
        <v>0</v>
      </c>
      <c r="U25" s="13">
        <f t="shared" si="4"/>
        <v>0</v>
      </c>
      <c r="V25" s="13">
        <f t="shared" si="4"/>
        <v>0</v>
      </c>
      <c r="W25" s="13">
        <f t="shared" si="4"/>
        <v>0</v>
      </c>
      <c r="X25" s="13">
        <f t="shared" si="4"/>
        <v>0</v>
      </c>
      <c r="Y25" s="13">
        <f t="shared" si="4"/>
        <v>0</v>
      </c>
      <c r="Z25" s="13">
        <f t="shared" si="4"/>
        <v>0</v>
      </c>
      <c r="AA25" s="13">
        <f t="shared" si="4"/>
        <v>0</v>
      </c>
      <c r="AB25" s="13">
        <f t="shared" si="4"/>
        <v>0</v>
      </c>
      <c r="AC25" s="13">
        <f t="shared" si="4"/>
        <v>0</v>
      </c>
      <c r="AD25" s="13">
        <f t="shared" si="4"/>
        <v>0</v>
      </c>
      <c r="AE25" s="13">
        <f t="shared" si="4"/>
        <v>0</v>
      </c>
      <c r="AF25" s="13">
        <f t="shared" si="4"/>
        <v>0</v>
      </c>
      <c r="AG25" s="13">
        <f t="shared" si="4"/>
        <v>0</v>
      </c>
      <c r="AH25" s="13">
        <f t="shared" si="4"/>
        <v>0</v>
      </c>
      <c r="AI25" s="13">
        <f t="shared" si="4"/>
        <v>0</v>
      </c>
      <c r="AJ25" s="13">
        <f t="shared" si="4"/>
        <v>0</v>
      </c>
      <c r="AK25" s="13">
        <f t="shared" si="4"/>
        <v>0</v>
      </c>
    </row>
    <row r="26" spans="1:37" s="13" customFormat="1" x14ac:dyDescent="0.3">
      <c r="B26" s="13">
        <f>COUNTIF(B13:B16,"&gt;0")</f>
        <v>0</v>
      </c>
      <c r="C26" s="13">
        <f t="shared" ref="C26:AK26" si="5">COUNTIF(C13:C16,"&gt;0")</f>
        <v>0</v>
      </c>
      <c r="D26" s="13">
        <f t="shared" si="5"/>
        <v>0</v>
      </c>
      <c r="E26" s="13">
        <f t="shared" si="5"/>
        <v>0</v>
      </c>
      <c r="F26" s="13">
        <f t="shared" si="5"/>
        <v>0</v>
      </c>
      <c r="G26" s="13">
        <f t="shared" si="5"/>
        <v>0</v>
      </c>
      <c r="H26" s="13">
        <f t="shared" si="5"/>
        <v>0</v>
      </c>
      <c r="I26" s="13">
        <f t="shared" si="5"/>
        <v>0</v>
      </c>
      <c r="J26" s="13">
        <f t="shared" si="5"/>
        <v>0</v>
      </c>
      <c r="K26" s="13">
        <f t="shared" si="5"/>
        <v>0</v>
      </c>
      <c r="L26" s="13">
        <f t="shared" si="5"/>
        <v>0</v>
      </c>
      <c r="M26" s="13">
        <f t="shared" si="5"/>
        <v>0</v>
      </c>
      <c r="N26" s="13">
        <f t="shared" si="5"/>
        <v>0</v>
      </c>
      <c r="O26" s="13">
        <f t="shared" si="5"/>
        <v>0</v>
      </c>
      <c r="P26" s="13">
        <f t="shared" si="5"/>
        <v>0</v>
      </c>
      <c r="Q26" s="13">
        <f t="shared" si="5"/>
        <v>0</v>
      </c>
      <c r="R26" s="13">
        <f t="shared" si="5"/>
        <v>0</v>
      </c>
      <c r="S26" s="13">
        <f t="shared" si="5"/>
        <v>0</v>
      </c>
      <c r="T26" s="13">
        <f t="shared" si="5"/>
        <v>0</v>
      </c>
      <c r="U26" s="13">
        <f t="shared" si="5"/>
        <v>0</v>
      </c>
      <c r="V26" s="13">
        <f t="shared" si="5"/>
        <v>0</v>
      </c>
      <c r="W26" s="13">
        <f t="shared" si="5"/>
        <v>0</v>
      </c>
      <c r="X26" s="13">
        <f t="shared" si="5"/>
        <v>0</v>
      </c>
      <c r="Y26" s="13">
        <f t="shared" si="5"/>
        <v>0</v>
      </c>
      <c r="Z26" s="13">
        <f t="shared" si="5"/>
        <v>0</v>
      </c>
      <c r="AA26" s="13">
        <f t="shared" si="5"/>
        <v>0</v>
      </c>
      <c r="AB26" s="13">
        <f t="shared" si="5"/>
        <v>0</v>
      </c>
      <c r="AC26" s="13">
        <f t="shared" si="5"/>
        <v>0</v>
      </c>
      <c r="AD26" s="13">
        <f t="shared" si="5"/>
        <v>0</v>
      </c>
      <c r="AE26" s="13">
        <f t="shared" si="5"/>
        <v>0</v>
      </c>
      <c r="AF26" s="13">
        <f t="shared" si="5"/>
        <v>0</v>
      </c>
      <c r="AG26" s="13">
        <f t="shared" si="5"/>
        <v>0</v>
      </c>
      <c r="AH26" s="13">
        <f t="shared" si="5"/>
        <v>0</v>
      </c>
      <c r="AI26" s="13">
        <f t="shared" si="5"/>
        <v>0</v>
      </c>
      <c r="AJ26" s="13">
        <f t="shared" si="5"/>
        <v>0</v>
      </c>
      <c r="AK26" s="13">
        <f t="shared" si="5"/>
        <v>0</v>
      </c>
    </row>
    <row r="27" spans="1:37" x14ac:dyDescent="0.3">
      <c r="A27" s="8" t="s">
        <v>75</v>
      </c>
      <c r="B27" s="8">
        <f>SUM(B17:B20)</f>
        <v>0</v>
      </c>
      <c r="C27" s="8">
        <f t="shared" ref="C27:AK27" si="6">SUM(C17:C20)</f>
        <v>0</v>
      </c>
      <c r="D27" s="8">
        <f t="shared" si="6"/>
        <v>0</v>
      </c>
      <c r="E27" s="8">
        <f t="shared" si="6"/>
        <v>0</v>
      </c>
      <c r="F27" s="8">
        <f t="shared" si="6"/>
        <v>0</v>
      </c>
      <c r="G27" s="8">
        <f t="shared" si="6"/>
        <v>0</v>
      </c>
      <c r="H27" s="8">
        <f t="shared" si="6"/>
        <v>0</v>
      </c>
      <c r="I27" s="8">
        <f t="shared" si="6"/>
        <v>0</v>
      </c>
      <c r="J27" s="8">
        <f t="shared" si="6"/>
        <v>0</v>
      </c>
      <c r="K27" s="8">
        <f t="shared" si="6"/>
        <v>0</v>
      </c>
      <c r="L27" s="8">
        <f t="shared" si="6"/>
        <v>0</v>
      </c>
      <c r="M27" s="8">
        <f t="shared" si="6"/>
        <v>0</v>
      </c>
      <c r="N27" s="8">
        <f t="shared" si="6"/>
        <v>0</v>
      </c>
      <c r="O27" s="8">
        <f t="shared" si="6"/>
        <v>0</v>
      </c>
      <c r="P27" s="8">
        <f t="shared" si="6"/>
        <v>0</v>
      </c>
      <c r="Q27" s="8">
        <f t="shared" si="6"/>
        <v>0</v>
      </c>
      <c r="R27" s="8">
        <f t="shared" si="6"/>
        <v>0</v>
      </c>
      <c r="S27" s="8">
        <f t="shared" si="6"/>
        <v>0</v>
      </c>
      <c r="T27" s="8">
        <f t="shared" si="6"/>
        <v>0</v>
      </c>
      <c r="U27" s="8">
        <f t="shared" si="6"/>
        <v>0</v>
      </c>
      <c r="V27" s="8">
        <f t="shared" si="6"/>
        <v>0</v>
      </c>
      <c r="W27" s="8">
        <f t="shared" si="6"/>
        <v>0</v>
      </c>
      <c r="X27" s="8">
        <f t="shared" si="6"/>
        <v>0</v>
      </c>
      <c r="Y27" s="8">
        <f t="shared" si="6"/>
        <v>0</v>
      </c>
      <c r="Z27" s="8">
        <f t="shared" si="6"/>
        <v>0</v>
      </c>
      <c r="AA27" s="8">
        <f t="shared" si="6"/>
        <v>0</v>
      </c>
      <c r="AB27" s="8">
        <f t="shared" si="6"/>
        <v>0</v>
      </c>
      <c r="AC27" s="8">
        <f t="shared" si="6"/>
        <v>0</v>
      </c>
      <c r="AD27" s="8">
        <f t="shared" si="6"/>
        <v>0</v>
      </c>
      <c r="AE27" s="8">
        <f t="shared" si="6"/>
        <v>0</v>
      </c>
      <c r="AF27" s="8">
        <f t="shared" si="6"/>
        <v>0</v>
      </c>
      <c r="AG27" s="8">
        <f t="shared" si="6"/>
        <v>0</v>
      </c>
      <c r="AH27" s="8">
        <f t="shared" si="6"/>
        <v>0</v>
      </c>
      <c r="AI27" s="8">
        <f t="shared" si="6"/>
        <v>0</v>
      </c>
      <c r="AJ27" s="8">
        <f t="shared" si="6"/>
        <v>0</v>
      </c>
      <c r="AK27" s="8">
        <f t="shared" si="6"/>
        <v>0</v>
      </c>
    </row>
    <row r="28" spans="1:37" x14ac:dyDescent="0.3">
      <c r="B28" s="8">
        <f>COUNTIF(B17:B20,"&gt;0")</f>
        <v>0</v>
      </c>
      <c r="C28" s="8">
        <f t="shared" ref="C28:AK28" si="7">COUNTIF(C17:C20,"&gt;0")</f>
        <v>0</v>
      </c>
      <c r="D28" s="8">
        <f t="shared" si="7"/>
        <v>0</v>
      </c>
      <c r="E28" s="8">
        <f t="shared" si="7"/>
        <v>0</v>
      </c>
      <c r="F28" s="8">
        <f t="shared" si="7"/>
        <v>0</v>
      </c>
      <c r="G28" s="8">
        <f t="shared" si="7"/>
        <v>0</v>
      </c>
      <c r="H28" s="8">
        <f t="shared" si="7"/>
        <v>0</v>
      </c>
      <c r="I28" s="8">
        <f t="shared" si="7"/>
        <v>0</v>
      </c>
      <c r="J28" s="8">
        <f t="shared" si="7"/>
        <v>0</v>
      </c>
      <c r="K28" s="8">
        <f t="shared" si="7"/>
        <v>0</v>
      </c>
      <c r="L28" s="8">
        <f t="shared" si="7"/>
        <v>0</v>
      </c>
      <c r="M28" s="8">
        <f t="shared" si="7"/>
        <v>0</v>
      </c>
      <c r="N28" s="8">
        <f t="shared" si="7"/>
        <v>0</v>
      </c>
      <c r="O28" s="8">
        <f t="shared" si="7"/>
        <v>0</v>
      </c>
      <c r="P28" s="8">
        <f t="shared" si="7"/>
        <v>0</v>
      </c>
      <c r="Q28" s="8">
        <f t="shared" si="7"/>
        <v>0</v>
      </c>
      <c r="R28" s="8">
        <f t="shared" si="7"/>
        <v>0</v>
      </c>
      <c r="S28" s="8">
        <f t="shared" si="7"/>
        <v>0</v>
      </c>
      <c r="T28" s="8">
        <f t="shared" si="7"/>
        <v>0</v>
      </c>
      <c r="U28" s="8">
        <f t="shared" si="7"/>
        <v>0</v>
      </c>
      <c r="V28" s="8">
        <f t="shared" si="7"/>
        <v>0</v>
      </c>
      <c r="W28" s="8">
        <f t="shared" si="7"/>
        <v>0</v>
      </c>
      <c r="X28" s="8">
        <f t="shared" si="7"/>
        <v>0</v>
      </c>
      <c r="Y28" s="8">
        <f t="shared" si="7"/>
        <v>0</v>
      </c>
      <c r="Z28" s="8">
        <f t="shared" si="7"/>
        <v>0</v>
      </c>
      <c r="AA28" s="8">
        <f t="shared" si="7"/>
        <v>0</v>
      </c>
      <c r="AB28" s="8">
        <f t="shared" si="7"/>
        <v>0</v>
      </c>
      <c r="AC28" s="8">
        <f t="shared" si="7"/>
        <v>0</v>
      </c>
      <c r="AD28" s="8">
        <f t="shared" si="7"/>
        <v>0</v>
      </c>
      <c r="AE28" s="8">
        <f t="shared" si="7"/>
        <v>0</v>
      </c>
      <c r="AF28" s="8">
        <f t="shared" si="7"/>
        <v>0</v>
      </c>
      <c r="AG28" s="8">
        <f t="shared" si="7"/>
        <v>0</v>
      </c>
      <c r="AH28" s="8">
        <f t="shared" si="7"/>
        <v>0</v>
      </c>
      <c r="AI28" s="8">
        <f t="shared" si="7"/>
        <v>0</v>
      </c>
      <c r="AJ28" s="8">
        <f t="shared" si="7"/>
        <v>0</v>
      </c>
      <c r="AK28" s="8">
        <f t="shared" si="7"/>
        <v>0</v>
      </c>
    </row>
    <row r="29" spans="1:37" s="13" customFormat="1" x14ac:dyDescent="0.3">
      <c r="A29" s="13" t="s">
        <v>76</v>
      </c>
      <c r="B29" s="13">
        <f>IF(B22&gt;0,B21/B22,0)</f>
        <v>0</v>
      </c>
      <c r="C29" s="13">
        <f t="shared" ref="C29:AK29" si="8">IF(C22&gt;0,C21/C22,0)</f>
        <v>0</v>
      </c>
      <c r="D29" s="13">
        <f t="shared" si="8"/>
        <v>0</v>
      </c>
      <c r="E29" s="13">
        <f t="shared" si="8"/>
        <v>0</v>
      </c>
      <c r="F29" s="13">
        <f t="shared" si="8"/>
        <v>0</v>
      </c>
      <c r="G29" s="13">
        <f t="shared" si="8"/>
        <v>0</v>
      </c>
      <c r="H29" s="13">
        <f t="shared" si="8"/>
        <v>0</v>
      </c>
      <c r="I29" s="13">
        <f t="shared" si="8"/>
        <v>0</v>
      </c>
      <c r="J29" s="13">
        <f t="shared" si="8"/>
        <v>0</v>
      </c>
      <c r="K29" s="13">
        <f t="shared" si="8"/>
        <v>0</v>
      </c>
      <c r="L29" s="13">
        <f t="shared" si="8"/>
        <v>0</v>
      </c>
      <c r="M29" s="13">
        <f t="shared" si="8"/>
        <v>0</v>
      </c>
      <c r="N29" s="13">
        <f t="shared" si="8"/>
        <v>0</v>
      </c>
      <c r="O29" s="13">
        <f t="shared" si="8"/>
        <v>0</v>
      </c>
      <c r="P29" s="13">
        <f t="shared" si="8"/>
        <v>0</v>
      </c>
      <c r="Q29" s="13">
        <f t="shared" si="8"/>
        <v>0</v>
      </c>
      <c r="R29" s="13">
        <f t="shared" si="8"/>
        <v>0</v>
      </c>
      <c r="S29" s="13">
        <f t="shared" si="8"/>
        <v>0</v>
      </c>
      <c r="T29" s="13">
        <f t="shared" si="8"/>
        <v>0</v>
      </c>
      <c r="U29" s="13">
        <f t="shared" si="8"/>
        <v>0</v>
      </c>
      <c r="V29" s="13">
        <f t="shared" si="8"/>
        <v>0</v>
      </c>
      <c r="W29" s="13">
        <f t="shared" si="8"/>
        <v>0</v>
      </c>
      <c r="X29" s="13">
        <f t="shared" si="8"/>
        <v>0</v>
      </c>
      <c r="Y29" s="13">
        <f t="shared" si="8"/>
        <v>0</v>
      </c>
      <c r="Z29" s="13">
        <f t="shared" si="8"/>
        <v>0</v>
      </c>
      <c r="AA29" s="13">
        <f t="shared" si="8"/>
        <v>0</v>
      </c>
      <c r="AB29" s="13">
        <f t="shared" si="8"/>
        <v>0</v>
      </c>
      <c r="AC29" s="13">
        <f t="shared" si="8"/>
        <v>0</v>
      </c>
      <c r="AD29" s="13">
        <f t="shared" si="8"/>
        <v>0</v>
      </c>
      <c r="AE29" s="13">
        <f t="shared" si="8"/>
        <v>0</v>
      </c>
      <c r="AF29" s="13">
        <f t="shared" si="8"/>
        <v>0</v>
      </c>
      <c r="AG29" s="13">
        <f t="shared" si="8"/>
        <v>0</v>
      </c>
      <c r="AH29" s="13">
        <f t="shared" si="8"/>
        <v>0</v>
      </c>
      <c r="AI29" s="13">
        <f t="shared" si="8"/>
        <v>0</v>
      </c>
      <c r="AJ29" s="13">
        <f t="shared" si="8"/>
        <v>0</v>
      </c>
      <c r="AK29" s="13">
        <f t="shared" si="8"/>
        <v>0</v>
      </c>
    </row>
    <row r="30" spans="1:37" x14ac:dyDescent="0.3">
      <c r="A30" s="8" t="s">
        <v>78</v>
      </c>
      <c r="B30" s="8">
        <f>IF(B24&gt;0,B23/B24,0)</f>
        <v>0</v>
      </c>
      <c r="C30" s="8">
        <f t="shared" ref="C30:AK30" si="9">IF(C24&gt;0,C23/C24,0)</f>
        <v>0</v>
      </c>
      <c r="D30" s="8">
        <f t="shared" si="9"/>
        <v>0</v>
      </c>
      <c r="E30" s="8">
        <f t="shared" si="9"/>
        <v>0</v>
      </c>
      <c r="F30" s="8">
        <f t="shared" si="9"/>
        <v>0</v>
      </c>
      <c r="G30" s="8">
        <f t="shared" si="9"/>
        <v>0</v>
      </c>
      <c r="H30" s="8">
        <f t="shared" si="9"/>
        <v>0</v>
      </c>
      <c r="I30" s="8">
        <f t="shared" si="9"/>
        <v>0</v>
      </c>
      <c r="J30" s="8">
        <f t="shared" si="9"/>
        <v>0</v>
      </c>
      <c r="K30" s="8">
        <f t="shared" si="9"/>
        <v>0</v>
      </c>
      <c r="L30" s="8">
        <f t="shared" si="9"/>
        <v>0</v>
      </c>
      <c r="M30" s="8">
        <f t="shared" si="9"/>
        <v>0</v>
      </c>
      <c r="N30" s="8">
        <f t="shared" si="9"/>
        <v>0</v>
      </c>
      <c r="O30" s="8">
        <f t="shared" si="9"/>
        <v>0</v>
      </c>
      <c r="P30" s="8">
        <f t="shared" si="9"/>
        <v>0</v>
      </c>
      <c r="Q30" s="8">
        <f t="shared" si="9"/>
        <v>0</v>
      </c>
      <c r="R30" s="8">
        <f t="shared" si="9"/>
        <v>0</v>
      </c>
      <c r="S30" s="8">
        <f t="shared" si="9"/>
        <v>0</v>
      </c>
      <c r="T30" s="8">
        <f t="shared" si="9"/>
        <v>0</v>
      </c>
      <c r="U30" s="8">
        <f t="shared" si="9"/>
        <v>0</v>
      </c>
      <c r="V30" s="8">
        <f t="shared" si="9"/>
        <v>0</v>
      </c>
      <c r="W30" s="8">
        <f t="shared" si="9"/>
        <v>0</v>
      </c>
      <c r="X30" s="8">
        <f t="shared" si="9"/>
        <v>0</v>
      </c>
      <c r="Y30" s="8">
        <f t="shared" si="9"/>
        <v>0</v>
      </c>
      <c r="Z30" s="8">
        <f t="shared" si="9"/>
        <v>0</v>
      </c>
      <c r="AA30" s="8">
        <f t="shared" si="9"/>
        <v>0</v>
      </c>
      <c r="AB30" s="8">
        <f t="shared" si="9"/>
        <v>0</v>
      </c>
      <c r="AC30" s="8">
        <f t="shared" si="9"/>
        <v>0</v>
      </c>
      <c r="AD30" s="8">
        <f t="shared" si="9"/>
        <v>0</v>
      </c>
      <c r="AE30" s="8">
        <f t="shared" si="9"/>
        <v>0</v>
      </c>
      <c r="AF30" s="8">
        <f t="shared" si="9"/>
        <v>0</v>
      </c>
      <c r="AG30" s="8">
        <f t="shared" si="9"/>
        <v>0</v>
      </c>
      <c r="AH30" s="8">
        <f t="shared" si="9"/>
        <v>0</v>
      </c>
      <c r="AI30" s="8">
        <f t="shared" si="9"/>
        <v>0</v>
      </c>
      <c r="AJ30" s="8">
        <f t="shared" si="9"/>
        <v>0</v>
      </c>
      <c r="AK30" s="8">
        <f t="shared" si="9"/>
        <v>0</v>
      </c>
    </row>
    <row r="31" spans="1:37" s="13" customFormat="1" x14ac:dyDescent="0.3">
      <c r="A31" s="13" t="s">
        <v>79</v>
      </c>
      <c r="B31" s="13">
        <f>IF(B26&gt;0,B25/B26,0)</f>
        <v>0</v>
      </c>
      <c r="C31" s="13">
        <f t="shared" ref="C31:AK31" si="10">IF(C26&gt;0,C25/C26,0)</f>
        <v>0</v>
      </c>
      <c r="D31" s="13">
        <f t="shared" si="10"/>
        <v>0</v>
      </c>
      <c r="E31" s="13">
        <f t="shared" si="10"/>
        <v>0</v>
      </c>
      <c r="F31" s="13">
        <f t="shared" si="10"/>
        <v>0</v>
      </c>
      <c r="G31" s="13">
        <f t="shared" si="10"/>
        <v>0</v>
      </c>
      <c r="H31" s="13">
        <f t="shared" si="10"/>
        <v>0</v>
      </c>
      <c r="I31" s="13">
        <f t="shared" si="10"/>
        <v>0</v>
      </c>
      <c r="J31" s="13">
        <f t="shared" si="10"/>
        <v>0</v>
      </c>
      <c r="K31" s="13">
        <f t="shared" si="10"/>
        <v>0</v>
      </c>
      <c r="L31" s="13">
        <f t="shared" si="10"/>
        <v>0</v>
      </c>
      <c r="M31" s="13">
        <f t="shared" si="10"/>
        <v>0</v>
      </c>
      <c r="N31" s="13">
        <f t="shared" si="10"/>
        <v>0</v>
      </c>
      <c r="O31" s="13">
        <f t="shared" si="10"/>
        <v>0</v>
      </c>
      <c r="P31" s="13">
        <f t="shared" si="10"/>
        <v>0</v>
      </c>
      <c r="Q31" s="13">
        <f t="shared" si="10"/>
        <v>0</v>
      </c>
      <c r="R31" s="13">
        <f t="shared" si="10"/>
        <v>0</v>
      </c>
      <c r="S31" s="13">
        <f t="shared" si="10"/>
        <v>0</v>
      </c>
      <c r="T31" s="13">
        <f t="shared" si="10"/>
        <v>0</v>
      </c>
      <c r="U31" s="13">
        <f t="shared" si="10"/>
        <v>0</v>
      </c>
      <c r="V31" s="13">
        <f t="shared" si="10"/>
        <v>0</v>
      </c>
      <c r="W31" s="13">
        <f t="shared" si="10"/>
        <v>0</v>
      </c>
      <c r="X31" s="13">
        <f t="shared" si="10"/>
        <v>0</v>
      </c>
      <c r="Y31" s="13">
        <f t="shared" si="10"/>
        <v>0</v>
      </c>
      <c r="Z31" s="13">
        <f t="shared" si="10"/>
        <v>0</v>
      </c>
      <c r="AA31" s="13">
        <f t="shared" si="10"/>
        <v>0</v>
      </c>
      <c r="AB31" s="13">
        <f t="shared" si="10"/>
        <v>0</v>
      </c>
      <c r="AC31" s="13">
        <f t="shared" si="10"/>
        <v>0</v>
      </c>
      <c r="AD31" s="13">
        <f t="shared" si="10"/>
        <v>0</v>
      </c>
      <c r="AE31" s="13">
        <f t="shared" si="10"/>
        <v>0</v>
      </c>
      <c r="AF31" s="13">
        <f t="shared" si="10"/>
        <v>0</v>
      </c>
      <c r="AG31" s="13">
        <f t="shared" si="10"/>
        <v>0</v>
      </c>
      <c r="AH31" s="13">
        <f t="shared" si="10"/>
        <v>0</v>
      </c>
      <c r="AI31" s="13">
        <f t="shared" si="10"/>
        <v>0</v>
      </c>
      <c r="AJ31" s="13">
        <f t="shared" si="10"/>
        <v>0</v>
      </c>
      <c r="AK31" s="13">
        <f t="shared" si="10"/>
        <v>0</v>
      </c>
    </row>
    <row r="32" spans="1:37" x14ac:dyDescent="0.3">
      <c r="A32" s="8" t="s">
        <v>77</v>
      </c>
      <c r="B32" s="8">
        <f>IF(B28&gt;0,B27/B28,0)</f>
        <v>0</v>
      </c>
      <c r="C32" s="8">
        <f t="shared" ref="C32:AK32" si="11">IF(C28&gt;0,C27/C28,0)</f>
        <v>0</v>
      </c>
      <c r="D32" s="8">
        <f t="shared" si="11"/>
        <v>0</v>
      </c>
      <c r="E32" s="8">
        <f t="shared" si="11"/>
        <v>0</v>
      </c>
      <c r="F32" s="8">
        <f t="shared" si="11"/>
        <v>0</v>
      </c>
      <c r="G32" s="8">
        <f t="shared" si="11"/>
        <v>0</v>
      </c>
      <c r="H32" s="8">
        <f t="shared" si="11"/>
        <v>0</v>
      </c>
      <c r="I32" s="8">
        <f t="shared" si="11"/>
        <v>0</v>
      </c>
      <c r="J32" s="8">
        <f t="shared" si="11"/>
        <v>0</v>
      </c>
      <c r="K32" s="8">
        <f t="shared" si="11"/>
        <v>0</v>
      </c>
      <c r="L32" s="8">
        <f t="shared" si="11"/>
        <v>0</v>
      </c>
      <c r="M32" s="8">
        <f t="shared" si="11"/>
        <v>0</v>
      </c>
      <c r="N32" s="8">
        <f t="shared" si="11"/>
        <v>0</v>
      </c>
      <c r="O32" s="8">
        <f t="shared" si="11"/>
        <v>0</v>
      </c>
      <c r="P32" s="8">
        <f t="shared" si="11"/>
        <v>0</v>
      </c>
      <c r="Q32" s="8">
        <f t="shared" si="11"/>
        <v>0</v>
      </c>
      <c r="R32" s="8">
        <f t="shared" si="11"/>
        <v>0</v>
      </c>
      <c r="S32" s="8">
        <f t="shared" si="11"/>
        <v>0</v>
      </c>
      <c r="T32" s="8">
        <f t="shared" si="11"/>
        <v>0</v>
      </c>
      <c r="U32" s="8">
        <f t="shared" si="11"/>
        <v>0</v>
      </c>
      <c r="V32" s="8">
        <f t="shared" si="11"/>
        <v>0</v>
      </c>
      <c r="W32" s="8">
        <f t="shared" si="11"/>
        <v>0</v>
      </c>
      <c r="X32" s="8">
        <f t="shared" si="11"/>
        <v>0</v>
      </c>
      <c r="Y32" s="8">
        <f t="shared" si="11"/>
        <v>0</v>
      </c>
      <c r="Z32" s="8">
        <f t="shared" si="11"/>
        <v>0</v>
      </c>
      <c r="AA32" s="8">
        <f t="shared" si="11"/>
        <v>0</v>
      </c>
      <c r="AB32" s="8">
        <f t="shared" si="11"/>
        <v>0</v>
      </c>
      <c r="AC32" s="8">
        <f t="shared" si="11"/>
        <v>0</v>
      </c>
      <c r="AD32" s="8">
        <f t="shared" si="11"/>
        <v>0</v>
      </c>
      <c r="AE32" s="8">
        <f t="shared" si="11"/>
        <v>0</v>
      </c>
      <c r="AF32" s="8">
        <f t="shared" si="11"/>
        <v>0</v>
      </c>
      <c r="AG32" s="8">
        <f t="shared" si="11"/>
        <v>0</v>
      </c>
      <c r="AH32" s="8">
        <f t="shared" si="11"/>
        <v>0</v>
      </c>
      <c r="AI32" s="8">
        <f t="shared" si="11"/>
        <v>0</v>
      </c>
      <c r="AJ32" s="8">
        <f t="shared" si="11"/>
        <v>0</v>
      </c>
      <c r="AK32" s="8">
        <f t="shared" si="11"/>
        <v>0</v>
      </c>
    </row>
    <row r="35" spans="1:46" x14ac:dyDescent="0.3">
      <c r="B35" s="186" t="s">
        <v>93</v>
      </c>
      <c r="C35" s="187"/>
      <c r="D35" s="187"/>
      <c r="E35" s="187"/>
      <c r="F35" s="187"/>
      <c r="G35" s="187"/>
      <c r="H35" s="187"/>
      <c r="I35" s="187"/>
      <c r="J35" s="188"/>
      <c r="K35" s="199" t="s">
        <v>94</v>
      </c>
      <c r="L35" s="581"/>
      <c r="M35" s="581"/>
      <c r="N35" s="581"/>
      <c r="O35" s="581"/>
      <c r="P35" s="581"/>
      <c r="Q35" s="581"/>
      <c r="R35" s="581"/>
      <c r="S35" s="582"/>
      <c r="T35" s="199" t="s">
        <v>95</v>
      </c>
      <c r="U35" s="581"/>
      <c r="V35" s="581"/>
      <c r="W35" s="581"/>
      <c r="X35" s="581"/>
      <c r="Y35" s="581"/>
      <c r="Z35" s="581"/>
      <c r="AA35" s="581"/>
      <c r="AB35" s="582"/>
      <c r="AC35" s="199" t="s">
        <v>96</v>
      </c>
      <c r="AD35" s="581"/>
      <c r="AE35" s="581"/>
      <c r="AF35" s="581"/>
      <c r="AG35" s="581"/>
      <c r="AH35" s="581"/>
      <c r="AI35" s="581"/>
      <c r="AJ35" s="581"/>
      <c r="AK35" s="582"/>
      <c r="AL35" s="199" t="s">
        <v>97</v>
      </c>
      <c r="AM35" s="581"/>
      <c r="AN35" s="581"/>
      <c r="AO35" s="581"/>
      <c r="AP35" s="581"/>
      <c r="AQ35" s="581"/>
      <c r="AR35" s="581"/>
      <c r="AS35" s="581"/>
      <c r="AT35" s="582"/>
    </row>
    <row r="36" spans="1:46" x14ac:dyDescent="0.3">
      <c r="A36" s="8" t="s">
        <v>13</v>
      </c>
      <c r="B36" s="189" t="s">
        <v>244</v>
      </c>
      <c r="C36" s="146" t="s">
        <v>245</v>
      </c>
      <c r="D36" s="146" t="s">
        <v>246</v>
      </c>
      <c r="E36" s="146" t="s">
        <v>247</v>
      </c>
      <c r="F36" s="146" t="s">
        <v>254</v>
      </c>
      <c r="G36" s="146" t="s">
        <v>248</v>
      </c>
      <c r="H36" s="146" t="s">
        <v>249</v>
      </c>
      <c r="I36" s="146" t="s">
        <v>255</v>
      </c>
      <c r="J36" s="190" t="s">
        <v>258</v>
      </c>
      <c r="K36" s="189" t="s">
        <v>244</v>
      </c>
      <c r="L36" s="146" t="s">
        <v>245</v>
      </c>
      <c r="M36" s="146" t="s">
        <v>246</v>
      </c>
      <c r="N36" s="146" t="s">
        <v>247</v>
      </c>
      <c r="O36" s="146" t="s">
        <v>254</v>
      </c>
      <c r="P36" s="146" t="s">
        <v>248</v>
      </c>
      <c r="Q36" s="146" t="s">
        <v>249</v>
      </c>
      <c r="R36" s="146" t="s">
        <v>255</v>
      </c>
      <c r="S36" s="190" t="s">
        <v>258</v>
      </c>
      <c r="T36" s="189" t="s">
        <v>244</v>
      </c>
      <c r="U36" s="146" t="s">
        <v>245</v>
      </c>
      <c r="V36" s="146" t="s">
        <v>246</v>
      </c>
      <c r="W36" s="146" t="s">
        <v>247</v>
      </c>
      <c r="X36" s="146" t="s">
        <v>254</v>
      </c>
      <c r="Y36" s="146" t="s">
        <v>248</v>
      </c>
      <c r="Z36" s="146" t="s">
        <v>249</v>
      </c>
      <c r="AA36" s="146" t="s">
        <v>255</v>
      </c>
      <c r="AB36" s="190" t="s">
        <v>258</v>
      </c>
      <c r="AC36" s="189" t="s">
        <v>244</v>
      </c>
      <c r="AD36" s="146" t="s">
        <v>245</v>
      </c>
      <c r="AE36" s="146" t="s">
        <v>246</v>
      </c>
      <c r="AF36" s="146" t="s">
        <v>247</v>
      </c>
      <c r="AG36" s="146" t="s">
        <v>254</v>
      </c>
      <c r="AH36" s="146" t="s">
        <v>248</v>
      </c>
      <c r="AI36" s="146" t="s">
        <v>249</v>
      </c>
      <c r="AJ36" s="146" t="s">
        <v>255</v>
      </c>
      <c r="AK36" s="190" t="s">
        <v>258</v>
      </c>
      <c r="AL36" s="189" t="s">
        <v>244</v>
      </c>
      <c r="AM36" s="146" t="s">
        <v>245</v>
      </c>
      <c r="AN36" s="146" t="s">
        <v>246</v>
      </c>
      <c r="AO36" s="146" t="s">
        <v>247</v>
      </c>
      <c r="AP36" s="146" t="s">
        <v>254</v>
      </c>
      <c r="AQ36" s="146" t="s">
        <v>248</v>
      </c>
      <c r="AR36" s="146" t="s">
        <v>249</v>
      </c>
      <c r="AS36" s="146" t="s">
        <v>255</v>
      </c>
      <c r="AT36" s="190" t="s">
        <v>258</v>
      </c>
    </row>
    <row r="37" spans="1:46" s="21" customFormat="1" x14ac:dyDescent="0.3">
      <c r="A37" s="21">
        <f>'BASIC DATA'!B12</f>
        <v>0</v>
      </c>
      <c r="B37" s="189">
        <f>IF('MODULE 1.3 &amp; 1.4'!C26='CALC MODULE 1.3 &amp; 1.4'!$B$36, 'MODULE 1.3 &amp; 1.4'!D26,0)</f>
        <v>0</v>
      </c>
      <c r="C37" s="146">
        <f>IF('MODULE 1.3 &amp; 1.4'!C26='CALC MODULE 1.3 &amp; 1.4'!$C$36, 'MODULE 1.3 &amp; 1.4'!D26,0)</f>
        <v>0</v>
      </c>
      <c r="D37" s="146">
        <f>IF('MODULE 1.3 &amp; 1.4'!C26='CALC MODULE 1.3 &amp; 1.4'!$D$36, 'MODULE 1.3 &amp; 1.4'!D26,0)</f>
        <v>0</v>
      </c>
      <c r="E37" s="146">
        <f>IF('MODULE 1.3 &amp; 1.4'!C26='CALC MODULE 1.3 &amp; 1.4'!$E$36, 'MODULE 1.3 &amp; 1.4'!D26,0)</f>
        <v>0</v>
      </c>
      <c r="F37" s="146">
        <f>IF('MODULE 1.3 &amp; 1.4'!C26='CALC MODULE 1.3 &amp; 1.4'!$F$36, 'MODULE 1.3 &amp; 1.4'!D26,0)</f>
        <v>0</v>
      </c>
      <c r="G37" s="146">
        <f>IF('MODULE 1.3 &amp; 1.4'!C26='CALC MODULE 1.3 &amp; 1.4'!$G$36, 'MODULE 1.3 &amp; 1.4'!D26,0)</f>
        <v>0</v>
      </c>
      <c r="H37" s="146">
        <f>IF('MODULE 1.3 &amp; 1.4'!C26='CALC MODULE 1.3 &amp; 1.4'!$H$36, 'MODULE 1.3 &amp; 1.4'!D26,0)</f>
        <v>0</v>
      </c>
      <c r="I37" s="146">
        <f>IF('MODULE 1.3 &amp; 1.4'!C26='CALC MODULE 1.3 &amp; 1.4'!$I$36, 'MODULE 1.3 &amp; 1.4'!D26,0)</f>
        <v>0</v>
      </c>
      <c r="J37" s="190">
        <f>IF('MODULE 1.3 &amp; 1.4'!C26='CALC MODULE 1.3 &amp; 1.4'!$J$36, 'MODULE 1.3 &amp; 1.4'!D26,0)</f>
        <v>0</v>
      </c>
      <c r="K37" s="33">
        <f>IF('MODULE 1.3 &amp; 1.4'!E26='CALC MODULE 1.3 &amp; 1.4'!$K$4,'MODULE 1.3 &amp; 1.4'!F26,0)</f>
        <v>0</v>
      </c>
      <c r="L37" s="21">
        <f>IF('MODULE 1.3 &amp; 1.4'!E26='CALC MODULE 1.3 &amp; 1.4'!$L$4,'MODULE 1.3 &amp; 1.4'!F26,0)</f>
        <v>0</v>
      </c>
      <c r="M37" s="21">
        <f>IF('MODULE 1.3 &amp; 1.4'!E26='CALC MODULE 1.3 &amp; 1.4'!$M$4,'MODULE 1.3 &amp; 1.4'!F26,0)</f>
        <v>0</v>
      </c>
      <c r="N37" s="21">
        <f>IF('MODULE 1.3 &amp; 1.4'!E26='CALC MODULE 1.3 &amp; 1.4'!$N$4,'MODULE 1.3 &amp; 1.4'!F26,0)</f>
        <v>0</v>
      </c>
      <c r="O37" s="21">
        <f>IF('MODULE 1.3 &amp; 1.4'!E26='CALC MODULE 1.3 &amp; 1.4'!$O$4,'MODULE 1.3 &amp; 1.4'!F26,0)</f>
        <v>0</v>
      </c>
      <c r="P37" s="21">
        <f>IF('MODULE 1.3 &amp; 1.4'!E26='CALC MODULE 1.3 &amp; 1.4'!$P$4,'MODULE 1.3 &amp; 1.4'!F26,0)</f>
        <v>0</v>
      </c>
      <c r="Q37" s="21">
        <f>IF('MODULE 1.3 &amp; 1.4'!E26='CALC MODULE 1.3 &amp; 1.4'!$Q$4,'MODULE 1.3 &amp; 1.4'!F26,0)</f>
        <v>0</v>
      </c>
      <c r="R37" s="21">
        <f>IF('MODULE 1.3 &amp; 1.4'!E26='CALC MODULE 1.3 &amp; 1.4'!$R$4,'MODULE 1.3 &amp; 1.4'!F26,0)</f>
        <v>0</v>
      </c>
      <c r="S37" s="34">
        <f>IF('MODULE 1.3 &amp; 1.4'!E26='CALC MODULE 1.3 &amp; 1.4'!$S$4,'MODULE 1.3 &amp; 1.4'!F26,0)</f>
        <v>0</v>
      </c>
      <c r="T37" s="33">
        <f>IF('MODULE 1.3 &amp; 1.4'!G26='CALC MODULE 1.3 &amp; 1.4'!$T$4,'MODULE 1.3 &amp; 1.4'!H26,0)</f>
        <v>0</v>
      </c>
      <c r="U37" s="21">
        <f>IF('MODULE 1.3 &amp; 1.4'!G26='CALC MODULE 1.3 &amp; 1.4'!$U$4,'MODULE 1.3 &amp; 1.4'!H26,0)</f>
        <v>0</v>
      </c>
      <c r="V37" s="21">
        <f>IF('MODULE 1.3 &amp; 1.4'!G26='CALC MODULE 1.3 &amp; 1.4'!$V$4,'MODULE 1.3 &amp; 1.4'!H26,0)</f>
        <v>0</v>
      </c>
      <c r="W37" s="21">
        <f>IF('MODULE 1.3 &amp; 1.4'!G26='CALC MODULE 1.3 &amp; 1.4'!$W$4,'MODULE 1.3 &amp; 1.4'!H26,0)</f>
        <v>0</v>
      </c>
      <c r="X37" s="21">
        <f>IF('MODULE 1.3 &amp; 1.4'!G26='CALC MODULE 1.3 &amp; 1.4'!$X$4,'MODULE 1.3 &amp; 1.4'!H26,0)</f>
        <v>0</v>
      </c>
      <c r="Y37" s="21">
        <f>IF('MODULE 1.3 &amp; 1.4'!G26='CALC MODULE 1.3 &amp; 1.4'!$Y$4,'MODULE 1.3 &amp; 1.4'!H26,0)</f>
        <v>0</v>
      </c>
      <c r="Z37" s="21">
        <f>IF('MODULE 1.3 &amp; 1.4'!G26='CALC MODULE 1.3 &amp; 1.4'!$Z$4,'MODULE 1.3 &amp; 1.4'!H26,0)</f>
        <v>0</v>
      </c>
      <c r="AA37" s="21">
        <f>IF('MODULE 1.3 &amp; 1.4'!G26='CALC MODULE 1.3 &amp; 1.4'!$AA$4,'MODULE 1.3 &amp; 1.4'!H26,0)</f>
        <v>0</v>
      </c>
      <c r="AB37" s="34">
        <f>IF('MODULE 1.3 &amp; 1.4'!G26='CALC MODULE 1.3 &amp; 1.4'!$AB$4,'MODULE 1.3 &amp; 1.4'!H26,0)</f>
        <v>0</v>
      </c>
      <c r="AC37" s="33">
        <f>IF('MODULE 1.3 &amp; 1.4'!I26='CALC MODULE 1.3 &amp; 1.4'!$AC$4,'MODULE 1.3 &amp; 1.4'!J26,0)</f>
        <v>0</v>
      </c>
      <c r="AD37" s="21">
        <f>IF('MODULE 1.3 &amp; 1.4'!I26='CALC MODULE 1.3 &amp; 1.4'!$AD$4,'MODULE 1.3 &amp; 1.4'!J26,0)</f>
        <v>0</v>
      </c>
      <c r="AE37" s="21">
        <f>IF('MODULE 1.3 &amp; 1.4'!I26='CALC MODULE 1.3 &amp; 1.4'!$AE$4,'MODULE 1.3 &amp; 1.4'!J26,0)</f>
        <v>0</v>
      </c>
      <c r="AF37" s="21">
        <f>IF('MODULE 1.3 &amp; 1.4'!I26='CALC MODULE 1.3 &amp; 1.4'!$AF$4,'MODULE 1.3 &amp; 1.4'!J26,0)</f>
        <v>0</v>
      </c>
      <c r="AG37" s="21">
        <f>IF('MODULE 1.3 &amp; 1.4'!I26='CALC MODULE 1.3 &amp; 1.4'!$AG$4,'MODULE 1.3 &amp; 1.4'!J26,0)</f>
        <v>0</v>
      </c>
      <c r="AH37" s="21">
        <f>IF('MODULE 1.3 &amp; 1.4'!I26='CALC MODULE 1.3 &amp; 1.4'!$AH$4,'MODULE 1.3 &amp; 1.4'!J26,0)</f>
        <v>0</v>
      </c>
      <c r="AI37" s="21">
        <f>IF('MODULE 1.3 &amp; 1.4'!I26='CALC MODULE 1.3 &amp; 1.4'!$AI$4,'MODULE 1.3 &amp; 1.4'!J26,0)</f>
        <v>0</v>
      </c>
      <c r="AJ37" s="21">
        <f>IF('MODULE 1.3 &amp; 1.4'!I26='CALC MODULE 1.3 &amp; 1.4'!$AJ$4,'MODULE 1.3 &amp; 1.4'!J26,0)</f>
        <v>0</v>
      </c>
      <c r="AK37" s="34">
        <f>IF('MODULE 1.3 &amp; 1.4'!I26='CALC MODULE 1.3 &amp; 1.4'!$AK$4,'MODULE 1.3 &amp; 1.4'!J26,0)</f>
        <v>0</v>
      </c>
      <c r="AL37" s="33">
        <f>IF('MODULE 1.3 &amp; 1.4'!K26='CALC MODULE 1.3 &amp; 1.4'!$AL$36,'MODULE 1.3 &amp; 1.4'!L26,0)</f>
        <v>0</v>
      </c>
      <c r="AM37" s="21">
        <f>IF('MODULE 1.3 &amp; 1.4'!K26='CALC MODULE 1.3 &amp; 1.4'!$AM$36,'MODULE 1.3 &amp; 1.4'!L26,0)</f>
        <v>0</v>
      </c>
      <c r="AN37" s="21">
        <f>IF('MODULE 1.3 &amp; 1.4'!K26='CALC MODULE 1.3 &amp; 1.4'!$AN$36,'MODULE 1.3 &amp; 1.4'!L26,0)</f>
        <v>0</v>
      </c>
      <c r="AO37" s="21">
        <f>IF('MODULE 1.3 &amp; 1.4'!K26='CALC MODULE 1.3 &amp; 1.4'!$AO$36,'MODULE 1.3 &amp; 1.4'!L26,0)</f>
        <v>0</v>
      </c>
      <c r="AP37" s="21">
        <f>IF('MODULE 1.3 &amp; 1.4'!K26='CALC MODULE 1.3 &amp; 1.4'!$AP$36,'MODULE 1.3 &amp; 1.4'!L26,0)</f>
        <v>0</v>
      </c>
      <c r="AQ37" s="21">
        <f>IF('MODULE 1.3 &amp; 1.4'!K26='CALC MODULE 1.3 &amp; 1.4'!$AQ$36,'MODULE 1.3 &amp; 1.4'!L26,0)</f>
        <v>0</v>
      </c>
      <c r="AR37" s="21">
        <f>IF('MODULE 1.3 &amp; 1.4'!K26='CALC MODULE 1.3 &amp; 1.4'!$AR$36,'MODULE 1.3 &amp; 1.4'!L26,0)</f>
        <v>0</v>
      </c>
      <c r="AS37" s="21">
        <f>IF('MODULE 1.3 &amp; 1.4'!K26='CALC MODULE 1.3 &amp; 1.4'!$AS$36,'MODULE 1.3 &amp; 1.4'!L26,0)</f>
        <v>0</v>
      </c>
      <c r="AT37" s="34">
        <f>IF('MODULE 1.3 &amp; 1.4'!K26='CALC MODULE 1.3 &amp; 1.4'!$AT$36,'MODULE 1.3 &amp; 1.4'!L26,0)</f>
        <v>0</v>
      </c>
    </row>
    <row r="38" spans="1:46" s="21" customFormat="1" x14ac:dyDescent="0.3">
      <c r="B38" s="189">
        <f>IF('MODULE 1.3 &amp; 1.4'!C27='CALC MODULE 1.3 &amp; 1.4'!$B$36, 'MODULE 1.3 &amp; 1.4'!D27,0)</f>
        <v>0</v>
      </c>
      <c r="C38" s="146">
        <f>IF('MODULE 1.3 &amp; 1.4'!C27='CALC MODULE 1.3 &amp; 1.4'!$C$36, 'MODULE 1.3 &amp; 1.4'!D27,0)</f>
        <v>0</v>
      </c>
      <c r="D38" s="146">
        <f>IF('MODULE 1.3 &amp; 1.4'!C27='CALC MODULE 1.3 &amp; 1.4'!$D$36, 'MODULE 1.3 &amp; 1.4'!D27,0)</f>
        <v>0</v>
      </c>
      <c r="E38" s="146">
        <f>IF('MODULE 1.3 &amp; 1.4'!C27='CALC MODULE 1.3 &amp; 1.4'!$E$36, 'MODULE 1.3 &amp; 1.4'!D27,0)</f>
        <v>0</v>
      </c>
      <c r="F38" s="146">
        <f>IF('MODULE 1.3 &amp; 1.4'!C27='CALC MODULE 1.3 &amp; 1.4'!$F$36, 'MODULE 1.3 &amp; 1.4'!D27,0)</f>
        <v>0</v>
      </c>
      <c r="G38" s="146">
        <f>IF('MODULE 1.3 &amp; 1.4'!C27='CALC MODULE 1.3 &amp; 1.4'!$G$36, 'MODULE 1.3 &amp; 1.4'!D27,0)</f>
        <v>0</v>
      </c>
      <c r="H38" s="146">
        <f>IF('MODULE 1.3 &amp; 1.4'!C27='CALC MODULE 1.3 &amp; 1.4'!$H$36, 'MODULE 1.3 &amp; 1.4'!D27,0)</f>
        <v>0</v>
      </c>
      <c r="I38" s="146">
        <f>IF('MODULE 1.3 &amp; 1.4'!C27='CALC MODULE 1.3 &amp; 1.4'!$I$36, 'MODULE 1.3 &amp; 1.4'!D27,0)</f>
        <v>0</v>
      </c>
      <c r="J38" s="190">
        <f>IF('MODULE 1.3 &amp; 1.4'!C27='CALC MODULE 1.3 &amp; 1.4'!$J$36, 'MODULE 1.3 &amp; 1.4'!D27,0)</f>
        <v>0</v>
      </c>
      <c r="K38" s="33">
        <f>IF('MODULE 1.3 &amp; 1.4'!E27='CALC MODULE 1.3 &amp; 1.4'!$K$4,'MODULE 1.3 &amp; 1.4'!F27,0)</f>
        <v>0</v>
      </c>
      <c r="L38" s="21">
        <f>IF('MODULE 1.3 &amp; 1.4'!E27='CALC MODULE 1.3 &amp; 1.4'!$L$4,'MODULE 1.3 &amp; 1.4'!F27,0)</f>
        <v>0</v>
      </c>
      <c r="M38" s="21">
        <f>IF('MODULE 1.3 &amp; 1.4'!E27='CALC MODULE 1.3 &amp; 1.4'!$M$4,'MODULE 1.3 &amp; 1.4'!F27,0)</f>
        <v>0</v>
      </c>
      <c r="N38" s="21">
        <f>IF('MODULE 1.3 &amp; 1.4'!E27='CALC MODULE 1.3 &amp; 1.4'!$N$4,'MODULE 1.3 &amp; 1.4'!F27,0)</f>
        <v>0</v>
      </c>
      <c r="O38" s="21">
        <f>IF('MODULE 1.3 &amp; 1.4'!E27='CALC MODULE 1.3 &amp; 1.4'!$O$4,'MODULE 1.3 &amp; 1.4'!F27,0)</f>
        <v>0</v>
      </c>
      <c r="P38" s="21">
        <f>IF('MODULE 1.3 &amp; 1.4'!E27='CALC MODULE 1.3 &amp; 1.4'!$P$4,'MODULE 1.3 &amp; 1.4'!F27,0)</f>
        <v>0</v>
      </c>
      <c r="Q38" s="21">
        <f>IF('MODULE 1.3 &amp; 1.4'!E27='CALC MODULE 1.3 &amp; 1.4'!$Q$4,'MODULE 1.3 &amp; 1.4'!F27,0)</f>
        <v>0</v>
      </c>
      <c r="R38" s="21">
        <f>IF('MODULE 1.3 &amp; 1.4'!E27='CALC MODULE 1.3 &amp; 1.4'!$R$4,'MODULE 1.3 &amp; 1.4'!F27,0)</f>
        <v>0</v>
      </c>
      <c r="S38" s="34">
        <f>IF('MODULE 1.3 &amp; 1.4'!E27='CALC MODULE 1.3 &amp; 1.4'!$S$4,'MODULE 1.3 &amp; 1.4'!F27,0)</f>
        <v>0</v>
      </c>
      <c r="T38" s="33">
        <f>IF('MODULE 1.3 &amp; 1.4'!G27='CALC MODULE 1.3 &amp; 1.4'!$T$4,'MODULE 1.3 &amp; 1.4'!H27,0)</f>
        <v>0</v>
      </c>
      <c r="U38" s="21">
        <f>IF('MODULE 1.3 &amp; 1.4'!G27='CALC MODULE 1.3 &amp; 1.4'!$U$4,'MODULE 1.3 &amp; 1.4'!H27,0)</f>
        <v>0</v>
      </c>
      <c r="V38" s="21">
        <f>IF('MODULE 1.3 &amp; 1.4'!G27='CALC MODULE 1.3 &amp; 1.4'!$V$4,'MODULE 1.3 &amp; 1.4'!H27,0)</f>
        <v>0</v>
      </c>
      <c r="W38" s="21">
        <f>IF('MODULE 1.3 &amp; 1.4'!G27='CALC MODULE 1.3 &amp; 1.4'!$W$4,'MODULE 1.3 &amp; 1.4'!H27,0)</f>
        <v>0</v>
      </c>
      <c r="X38" s="21">
        <f>IF('MODULE 1.3 &amp; 1.4'!G27='CALC MODULE 1.3 &amp; 1.4'!$X$4,'MODULE 1.3 &amp; 1.4'!H27,0)</f>
        <v>0</v>
      </c>
      <c r="Y38" s="21">
        <f>IF('MODULE 1.3 &amp; 1.4'!G27='CALC MODULE 1.3 &amp; 1.4'!$Y$4,'MODULE 1.3 &amp; 1.4'!H27,0)</f>
        <v>0</v>
      </c>
      <c r="Z38" s="21">
        <f>IF('MODULE 1.3 &amp; 1.4'!G27='CALC MODULE 1.3 &amp; 1.4'!$Z$4,'MODULE 1.3 &amp; 1.4'!H27,0)</f>
        <v>0</v>
      </c>
      <c r="AA38" s="21">
        <f>IF('MODULE 1.3 &amp; 1.4'!G27='CALC MODULE 1.3 &amp; 1.4'!$AA$4,'MODULE 1.3 &amp; 1.4'!H27,0)</f>
        <v>0</v>
      </c>
      <c r="AB38" s="34">
        <f>IF('MODULE 1.3 &amp; 1.4'!G27='CALC MODULE 1.3 &amp; 1.4'!$AB$4,'MODULE 1.3 &amp; 1.4'!H27,0)</f>
        <v>0</v>
      </c>
      <c r="AC38" s="33">
        <f>IF('MODULE 1.3 &amp; 1.4'!I27='CALC MODULE 1.3 &amp; 1.4'!$AC$4,'MODULE 1.3 &amp; 1.4'!J27,0)</f>
        <v>0</v>
      </c>
      <c r="AD38" s="21">
        <f>IF('MODULE 1.3 &amp; 1.4'!I27='CALC MODULE 1.3 &amp; 1.4'!$AD$4,'MODULE 1.3 &amp; 1.4'!J27,0)</f>
        <v>0</v>
      </c>
      <c r="AE38" s="21">
        <f>IF('MODULE 1.3 &amp; 1.4'!I27='CALC MODULE 1.3 &amp; 1.4'!$AE$4,'MODULE 1.3 &amp; 1.4'!J27,0)</f>
        <v>0</v>
      </c>
      <c r="AF38" s="21">
        <f>IF('MODULE 1.3 &amp; 1.4'!I27='CALC MODULE 1.3 &amp; 1.4'!$AF$4,'MODULE 1.3 &amp; 1.4'!J27,0)</f>
        <v>0</v>
      </c>
      <c r="AG38" s="21">
        <f>IF('MODULE 1.3 &amp; 1.4'!I27='CALC MODULE 1.3 &amp; 1.4'!$AG$4,'MODULE 1.3 &amp; 1.4'!J27,0)</f>
        <v>0</v>
      </c>
      <c r="AH38" s="21">
        <f>IF('MODULE 1.3 &amp; 1.4'!I27='CALC MODULE 1.3 &amp; 1.4'!$AH$4,'MODULE 1.3 &amp; 1.4'!J27,0)</f>
        <v>0</v>
      </c>
      <c r="AI38" s="21">
        <f>IF('MODULE 1.3 &amp; 1.4'!I27='CALC MODULE 1.3 &amp; 1.4'!$AI$4,'MODULE 1.3 &amp; 1.4'!J27,0)</f>
        <v>0</v>
      </c>
      <c r="AJ38" s="21">
        <f>IF('MODULE 1.3 &amp; 1.4'!I27='CALC MODULE 1.3 &amp; 1.4'!$AJ$4,'MODULE 1.3 &amp; 1.4'!J27,0)</f>
        <v>0</v>
      </c>
      <c r="AK38" s="34">
        <f>IF('MODULE 1.3 &amp; 1.4'!I27='CALC MODULE 1.3 &amp; 1.4'!$AK$4,'MODULE 1.3 &amp; 1.4'!J27,0)</f>
        <v>0</v>
      </c>
      <c r="AL38" s="33">
        <f>IF('MODULE 1.3 &amp; 1.4'!K27='CALC MODULE 1.3 &amp; 1.4'!$AL$36,'MODULE 1.3 &amp; 1.4'!L27,0)</f>
        <v>0</v>
      </c>
      <c r="AM38" s="21">
        <f>IF('MODULE 1.3 &amp; 1.4'!K27='CALC MODULE 1.3 &amp; 1.4'!$AM$36,'MODULE 1.3 &amp; 1.4'!L27,0)</f>
        <v>0</v>
      </c>
      <c r="AN38" s="21">
        <f>IF('MODULE 1.3 &amp; 1.4'!K27='CALC MODULE 1.3 &amp; 1.4'!$AN$36,'MODULE 1.3 &amp; 1.4'!L27,0)</f>
        <v>0</v>
      </c>
      <c r="AO38" s="21">
        <f>IF('MODULE 1.3 &amp; 1.4'!K27='CALC MODULE 1.3 &amp; 1.4'!$AO$36,'MODULE 1.3 &amp; 1.4'!L27,0)</f>
        <v>0</v>
      </c>
      <c r="AP38" s="21">
        <f>IF('MODULE 1.3 &amp; 1.4'!K27='CALC MODULE 1.3 &amp; 1.4'!$AP$36,'MODULE 1.3 &amp; 1.4'!L27,0)</f>
        <v>0</v>
      </c>
      <c r="AQ38" s="21">
        <f>IF('MODULE 1.3 &amp; 1.4'!K27='CALC MODULE 1.3 &amp; 1.4'!$AQ$36,'MODULE 1.3 &amp; 1.4'!L27,0)</f>
        <v>0</v>
      </c>
      <c r="AR38" s="21">
        <f>IF('MODULE 1.3 &amp; 1.4'!K27='CALC MODULE 1.3 &amp; 1.4'!$AR$36,'MODULE 1.3 &amp; 1.4'!L27,0)</f>
        <v>0</v>
      </c>
      <c r="AS38" s="21">
        <f>IF('MODULE 1.3 &amp; 1.4'!K27='CALC MODULE 1.3 &amp; 1.4'!$AS$36,'MODULE 1.3 &amp; 1.4'!L27,0)</f>
        <v>0</v>
      </c>
      <c r="AT38" s="34">
        <f>IF('MODULE 1.3 &amp; 1.4'!K27='CALC MODULE 1.3 &amp; 1.4'!$AT$36,'MODULE 1.3 &amp; 1.4'!L27,0)</f>
        <v>0</v>
      </c>
    </row>
    <row r="39" spans="1:46" s="21" customFormat="1" x14ac:dyDescent="0.3">
      <c r="B39" s="189">
        <f>IF('MODULE 1.3 &amp; 1.4'!C28='CALC MODULE 1.3 &amp; 1.4'!$B$36, 'MODULE 1.3 &amp; 1.4'!D28,0)</f>
        <v>0</v>
      </c>
      <c r="C39" s="146">
        <f>IF('MODULE 1.3 &amp; 1.4'!C28='CALC MODULE 1.3 &amp; 1.4'!$C$36, 'MODULE 1.3 &amp; 1.4'!D28,0)</f>
        <v>0</v>
      </c>
      <c r="D39" s="146">
        <f>IF('MODULE 1.3 &amp; 1.4'!C28='CALC MODULE 1.3 &amp; 1.4'!$D$36, 'MODULE 1.3 &amp; 1.4'!D28,0)</f>
        <v>0</v>
      </c>
      <c r="E39" s="146">
        <f>IF('MODULE 1.3 &amp; 1.4'!C28='CALC MODULE 1.3 &amp; 1.4'!$E$36, 'MODULE 1.3 &amp; 1.4'!D28,0)</f>
        <v>0</v>
      </c>
      <c r="F39" s="146">
        <f>IF('MODULE 1.3 &amp; 1.4'!C28='CALC MODULE 1.3 &amp; 1.4'!$F$36, 'MODULE 1.3 &amp; 1.4'!D28,0)</f>
        <v>0</v>
      </c>
      <c r="G39" s="146">
        <f>IF('MODULE 1.3 &amp; 1.4'!C28='CALC MODULE 1.3 &amp; 1.4'!$G$36, 'MODULE 1.3 &amp; 1.4'!D28,0)</f>
        <v>0</v>
      </c>
      <c r="H39" s="146">
        <f>IF('MODULE 1.3 &amp; 1.4'!C28='CALC MODULE 1.3 &amp; 1.4'!$H$36, 'MODULE 1.3 &amp; 1.4'!D28,0)</f>
        <v>0</v>
      </c>
      <c r="I39" s="146">
        <f>IF('MODULE 1.3 &amp; 1.4'!C28='CALC MODULE 1.3 &amp; 1.4'!$I$36, 'MODULE 1.3 &amp; 1.4'!D28,0)</f>
        <v>0</v>
      </c>
      <c r="J39" s="190">
        <f>IF('MODULE 1.3 &amp; 1.4'!C28='CALC MODULE 1.3 &amp; 1.4'!$J$36, 'MODULE 1.3 &amp; 1.4'!D28,0)</f>
        <v>0</v>
      </c>
      <c r="K39" s="33">
        <f>IF('MODULE 1.3 &amp; 1.4'!E28='CALC MODULE 1.3 &amp; 1.4'!$K$4,'MODULE 1.3 &amp; 1.4'!F28,0)</f>
        <v>0</v>
      </c>
      <c r="L39" s="21">
        <f>IF('MODULE 1.3 &amp; 1.4'!E28='CALC MODULE 1.3 &amp; 1.4'!$L$4,'MODULE 1.3 &amp; 1.4'!F28,0)</f>
        <v>0</v>
      </c>
      <c r="M39" s="21">
        <f>IF('MODULE 1.3 &amp; 1.4'!E28='CALC MODULE 1.3 &amp; 1.4'!$M$4,'MODULE 1.3 &amp; 1.4'!F28,0)</f>
        <v>0</v>
      </c>
      <c r="N39" s="21">
        <f>IF('MODULE 1.3 &amp; 1.4'!E28='CALC MODULE 1.3 &amp; 1.4'!$N$4,'MODULE 1.3 &amp; 1.4'!F28,0)</f>
        <v>0</v>
      </c>
      <c r="O39" s="21">
        <f>IF('MODULE 1.3 &amp; 1.4'!E28='CALC MODULE 1.3 &amp; 1.4'!$O$4,'MODULE 1.3 &amp; 1.4'!F28,0)</f>
        <v>0</v>
      </c>
      <c r="P39" s="21">
        <f>IF('MODULE 1.3 &amp; 1.4'!E28='CALC MODULE 1.3 &amp; 1.4'!$P$4,'MODULE 1.3 &amp; 1.4'!F28,0)</f>
        <v>0</v>
      </c>
      <c r="Q39" s="21">
        <f>IF('MODULE 1.3 &amp; 1.4'!E28='CALC MODULE 1.3 &amp; 1.4'!$Q$4,'MODULE 1.3 &amp; 1.4'!F28,0)</f>
        <v>0</v>
      </c>
      <c r="R39" s="21">
        <f>IF('MODULE 1.3 &amp; 1.4'!E28='CALC MODULE 1.3 &amp; 1.4'!$R$4,'MODULE 1.3 &amp; 1.4'!F28,0)</f>
        <v>0</v>
      </c>
      <c r="S39" s="34">
        <f>IF('MODULE 1.3 &amp; 1.4'!E28='CALC MODULE 1.3 &amp; 1.4'!$S$4,'MODULE 1.3 &amp; 1.4'!F28,0)</f>
        <v>0</v>
      </c>
      <c r="T39" s="33">
        <f>IF('MODULE 1.3 &amp; 1.4'!G28='CALC MODULE 1.3 &amp; 1.4'!$T$4,'MODULE 1.3 &amp; 1.4'!H28,0)</f>
        <v>0</v>
      </c>
      <c r="U39" s="21">
        <f>IF('MODULE 1.3 &amp; 1.4'!G28='CALC MODULE 1.3 &amp; 1.4'!$U$4,'MODULE 1.3 &amp; 1.4'!H28,0)</f>
        <v>0</v>
      </c>
      <c r="V39" s="21">
        <f>IF('MODULE 1.3 &amp; 1.4'!G28='CALC MODULE 1.3 &amp; 1.4'!$V$4,'MODULE 1.3 &amp; 1.4'!H28,0)</f>
        <v>0</v>
      </c>
      <c r="W39" s="21">
        <f>IF('MODULE 1.3 &amp; 1.4'!G28='CALC MODULE 1.3 &amp; 1.4'!$W$4,'MODULE 1.3 &amp; 1.4'!H28,0)</f>
        <v>0</v>
      </c>
      <c r="X39" s="21">
        <f>IF('MODULE 1.3 &amp; 1.4'!G28='CALC MODULE 1.3 &amp; 1.4'!$X$4,'MODULE 1.3 &amp; 1.4'!H28,0)</f>
        <v>0</v>
      </c>
      <c r="Y39" s="21">
        <f>IF('MODULE 1.3 &amp; 1.4'!G28='CALC MODULE 1.3 &amp; 1.4'!$Y$4,'MODULE 1.3 &amp; 1.4'!H28,0)</f>
        <v>0</v>
      </c>
      <c r="Z39" s="21">
        <f>IF('MODULE 1.3 &amp; 1.4'!G28='CALC MODULE 1.3 &amp; 1.4'!$Z$4,'MODULE 1.3 &amp; 1.4'!H28,0)</f>
        <v>0</v>
      </c>
      <c r="AA39" s="21">
        <f>IF('MODULE 1.3 &amp; 1.4'!G28='CALC MODULE 1.3 &amp; 1.4'!$AA$4,'MODULE 1.3 &amp; 1.4'!H28,0)</f>
        <v>0</v>
      </c>
      <c r="AB39" s="34">
        <f>IF('MODULE 1.3 &amp; 1.4'!G28='CALC MODULE 1.3 &amp; 1.4'!$AB$4,'MODULE 1.3 &amp; 1.4'!H28,0)</f>
        <v>0</v>
      </c>
      <c r="AC39" s="33">
        <f>IF('MODULE 1.3 &amp; 1.4'!I28='CALC MODULE 1.3 &amp; 1.4'!$AC$4,'MODULE 1.3 &amp; 1.4'!J28,0)</f>
        <v>0</v>
      </c>
      <c r="AD39" s="21">
        <f>IF('MODULE 1.3 &amp; 1.4'!I28='CALC MODULE 1.3 &amp; 1.4'!$AD$4,'MODULE 1.3 &amp; 1.4'!J28,0)</f>
        <v>0</v>
      </c>
      <c r="AE39" s="21">
        <f>IF('MODULE 1.3 &amp; 1.4'!I28='CALC MODULE 1.3 &amp; 1.4'!$AE$4,'MODULE 1.3 &amp; 1.4'!J28,0)</f>
        <v>0</v>
      </c>
      <c r="AF39" s="21">
        <f>IF('MODULE 1.3 &amp; 1.4'!I28='CALC MODULE 1.3 &amp; 1.4'!$AF$4,'MODULE 1.3 &amp; 1.4'!J28,0)</f>
        <v>0</v>
      </c>
      <c r="AG39" s="21">
        <f>IF('MODULE 1.3 &amp; 1.4'!I28='CALC MODULE 1.3 &amp; 1.4'!$AG$4,'MODULE 1.3 &amp; 1.4'!J28,0)</f>
        <v>0</v>
      </c>
      <c r="AH39" s="21">
        <f>IF('MODULE 1.3 &amp; 1.4'!I28='CALC MODULE 1.3 &amp; 1.4'!$AH$4,'MODULE 1.3 &amp; 1.4'!J28,0)</f>
        <v>0</v>
      </c>
      <c r="AI39" s="21">
        <f>IF('MODULE 1.3 &amp; 1.4'!I28='CALC MODULE 1.3 &amp; 1.4'!$AI$4,'MODULE 1.3 &amp; 1.4'!J28,0)</f>
        <v>0</v>
      </c>
      <c r="AJ39" s="21">
        <f>IF('MODULE 1.3 &amp; 1.4'!I28='CALC MODULE 1.3 &amp; 1.4'!$AJ$4,'MODULE 1.3 &amp; 1.4'!J28,0)</f>
        <v>0</v>
      </c>
      <c r="AK39" s="34">
        <f>IF('MODULE 1.3 &amp; 1.4'!I28='CALC MODULE 1.3 &amp; 1.4'!$AK$4,'MODULE 1.3 &amp; 1.4'!J28,0)</f>
        <v>0</v>
      </c>
      <c r="AL39" s="33">
        <f>IF('MODULE 1.3 &amp; 1.4'!K28='CALC MODULE 1.3 &amp; 1.4'!$AL$36,'MODULE 1.3 &amp; 1.4'!L28,0)</f>
        <v>0</v>
      </c>
      <c r="AM39" s="21">
        <f>IF('MODULE 1.3 &amp; 1.4'!K28='CALC MODULE 1.3 &amp; 1.4'!$AM$36,'MODULE 1.3 &amp; 1.4'!L28,0)</f>
        <v>0</v>
      </c>
      <c r="AN39" s="21">
        <f>IF('MODULE 1.3 &amp; 1.4'!K28='CALC MODULE 1.3 &amp; 1.4'!$AN$36,'MODULE 1.3 &amp; 1.4'!L28,0)</f>
        <v>0</v>
      </c>
      <c r="AO39" s="21">
        <f>IF('MODULE 1.3 &amp; 1.4'!K28='CALC MODULE 1.3 &amp; 1.4'!$AO$36,'MODULE 1.3 &amp; 1.4'!L28,0)</f>
        <v>0</v>
      </c>
      <c r="AP39" s="21">
        <f>IF('MODULE 1.3 &amp; 1.4'!K28='CALC MODULE 1.3 &amp; 1.4'!$AP$36,'MODULE 1.3 &amp; 1.4'!L28,0)</f>
        <v>0</v>
      </c>
      <c r="AQ39" s="21">
        <f>IF('MODULE 1.3 &amp; 1.4'!K28='CALC MODULE 1.3 &amp; 1.4'!$AQ$36,'MODULE 1.3 &amp; 1.4'!L28,0)</f>
        <v>0</v>
      </c>
      <c r="AR39" s="21">
        <f>IF('MODULE 1.3 &amp; 1.4'!K28='CALC MODULE 1.3 &amp; 1.4'!$AR$36,'MODULE 1.3 &amp; 1.4'!L28,0)</f>
        <v>0</v>
      </c>
      <c r="AS39" s="21">
        <f>IF('MODULE 1.3 &amp; 1.4'!K28='CALC MODULE 1.3 &amp; 1.4'!$AS$36,'MODULE 1.3 &amp; 1.4'!L28,0)</f>
        <v>0</v>
      </c>
      <c r="AT39" s="34">
        <f>IF('MODULE 1.3 &amp; 1.4'!K28='CALC MODULE 1.3 &amp; 1.4'!$AT$36,'MODULE 1.3 &amp; 1.4'!L28,0)</f>
        <v>0</v>
      </c>
    </row>
    <row r="40" spans="1:46" s="18" customFormat="1" x14ac:dyDescent="0.3">
      <c r="B40" s="191">
        <f>IF('MODULE 1.3 &amp; 1.4'!C29='CALC MODULE 1.3 &amp; 1.4'!$B$36, 'MODULE 1.3 &amp; 1.4'!D29,0)</f>
        <v>0</v>
      </c>
      <c r="C40" s="184">
        <f>IF('MODULE 1.3 &amp; 1.4'!C29='CALC MODULE 1.3 &amp; 1.4'!$C$36, 'MODULE 1.3 &amp; 1.4'!D29,0)</f>
        <v>0</v>
      </c>
      <c r="D40" s="184">
        <f>IF('MODULE 1.3 &amp; 1.4'!C29='CALC MODULE 1.3 &amp; 1.4'!$D$36, 'MODULE 1.3 &amp; 1.4'!D29,0)</f>
        <v>0</v>
      </c>
      <c r="E40" s="184">
        <f>IF('MODULE 1.3 &amp; 1.4'!C29='CALC MODULE 1.3 &amp; 1.4'!$E$36, 'MODULE 1.3 &amp; 1.4'!D29,0)</f>
        <v>0</v>
      </c>
      <c r="F40" s="184">
        <f>IF('MODULE 1.3 &amp; 1.4'!C29='CALC MODULE 1.3 &amp; 1.4'!$F$36, 'MODULE 1.3 &amp; 1.4'!D29,0)</f>
        <v>0</v>
      </c>
      <c r="G40" s="184">
        <f>IF('MODULE 1.3 &amp; 1.4'!C29='CALC MODULE 1.3 &amp; 1.4'!$G$36, 'MODULE 1.3 &amp; 1.4'!D29,0)</f>
        <v>0</v>
      </c>
      <c r="H40" s="184">
        <f>IF('MODULE 1.3 &amp; 1.4'!C29='CALC MODULE 1.3 &amp; 1.4'!$H$36, 'MODULE 1.3 &amp; 1.4'!D29,0)</f>
        <v>0</v>
      </c>
      <c r="I40" s="184">
        <f>IF('MODULE 1.3 &amp; 1.4'!C29='CALC MODULE 1.3 &amp; 1.4'!$I$36, 'MODULE 1.3 &amp; 1.4'!D29,0)</f>
        <v>0</v>
      </c>
      <c r="J40" s="192">
        <f>IF('MODULE 1.3 &amp; 1.4'!C29='CALC MODULE 1.3 &amp; 1.4'!$J$36, 'MODULE 1.3 &amp; 1.4'!D29,0)</f>
        <v>0</v>
      </c>
      <c r="K40" s="17">
        <f>IF('MODULE 1.3 &amp; 1.4'!E29='CALC MODULE 1.3 &amp; 1.4'!$K$4,'MODULE 1.3 &amp; 1.4'!F29,0)</f>
        <v>0</v>
      </c>
      <c r="L40" s="18">
        <f>IF('MODULE 1.3 &amp; 1.4'!E29='CALC MODULE 1.3 &amp; 1.4'!$L$4,'MODULE 1.3 &amp; 1.4'!F29,0)</f>
        <v>0</v>
      </c>
      <c r="M40" s="18">
        <f>IF('MODULE 1.3 &amp; 1.4'!E29='CALC MODULE 1.3 &amp; 1.4'!$M$4,'MODULE 1.3 &amp; 1.4'!F29,0)</f>
        <v>0</v>
      </c>
      <c r="N40" s="18">
        <f>IF('MODULE 1.3 &amp; 1.4'!E29='CALC MODULE 1.3 &amp; 1.4'!$N$4,'MODULE 1.3 &amp; 1.4'!F29,0)</f>
        <v>0</v>
      </c>
      <c r="O40" s="18">
        <f>IF('MODULE 1.3 &amp; 1.4'!E29='CALC MODULE 1.3 &amp; 1.4'!$O$4,'MODULE 1.3 &amp; 1.4'!F29,0)</f>
        <v>0</v>
      </c>
      <c r="P40" s="18">
        <f>IF('MODULE 1.3 &amp; 1.4'!E29='CALC MODULE 1.3 &amp; 1.4'!$P$4,'MODULE 1.3 &amp; 1.4'!F29,0)</f>
        <v>0</v>
      </c>
      <c r="Q40" s="18">
        <f>IF('MODULE 1.3 &amp; 1.4'!E29='CALC MODULE 1.3 &amp; 1.4'!$Q$4,'MODULE 1.3 &amp; 1.4'!F29,0)</f>
        <v>0</v>
      </c>
      <c r="R40" s="18">
        <f>IF('MODULE 1.3 &amp; 1.4'!E29='CALC MODULE 1.3 &amp; 1.4'!$R$4,'MODULE 1.3 &amp; 1.4'!F29,0)</f>
        <v>0</v>
      </c>
      <c r="S40" s="19">
        <f>IF('MODULE 1.3 &amp; 1.4'!E29='CALC MODULE 1.3 &amp; 1.4'!$S$4,'MODULE 1.3 &amp; 1.4'!F29,0)</f>
        <v>0</v>
      </c>
      <c r="T40" s="17">
        <f>IF('MODULE 1.3 &amp; 1.4'!G29='CALC MODULE 1.3 &amp; 1.4'!$T$4,'MODULE 1.3 &amp; 1.4'!H29,0)</f>
        <v>0</v>
      </c>
      <c r="U40" s="18">
        <f>IF('MODULE 1.3 &amp; 1.4'!G29='CALC MODULE 1.3 &amp; 1.4'!$U$4,'MODULE 1.3 &amp; 1.4'!H29,0)</f>
        <v>0</v>
      </c>
      <c r="V40" s="18">
        <f>IF('MODULE 1.3 &amp; 1.4'!G29='CALC MODULE 1.3 &amp; 1.4'!$V$4,'MODULE 1.3 &amp; 1.4'!H29,0)</f>
        <v>0</v>
      </c>
      <c r="W40" s="18">
        <f>IF('MODULE 1.3 &amp; 1.4'!G29='CALC MODULE 1.3 &amp; 1.4'!$W$4,'MODULE 1.3 &amp; 1.4'!H29,0)</f>
        <v>0</v>
      </c>
      <c r="X40" s="18">
        <f>IF('MODULE 1.3 &amp; 1.4'!G29='CALC MODULE 1.3 &amp; 1.4'!$X$4,'MODULE 1.3 &amp; 1.4'!H29,0)</f>
        <v>0</v>
      </c>
      <c r="Y40" s="18">
        <f>IF('MODULE 1.3 &amp; 1.4'!G29='CALC MODULE 1.3 &amp; 1.4'!$Y$4,'MODULE 1.3 &amp; 1.4'!H29,0)</f>
        <v>0</v>
      </c>
      <c r="Z40" s="18">
        <f>IF('MODULE 1.3 &amp; 1.4'!G29='CALC MODULE 1.3 &amp; 1.4'!$Z$4,'MODULE 1.3 &amp; 1.4'!H29,0)</f>
        <v>0</v>
      </c>
      <c r="AA40" s="18">
        <f>IF('MODULE 1.3 &amp; 1.4'!G29='CALC MODULE 1.3 &amp; 1.4'!$AA$4,'MODULE 1.3 &amp; 1.4'!H29,0)</f>
        <v>0</v>
      </c>
      <c r="AB40" s="19">
        <f>IF('MODULE 1.3 &amp; 1.4'!G29='CALC MODULE 1.3 &amp; 1.4'!$AB$4,'MODULE 1.3 &amp; 1.4'!H29,0)</f>
        <v>0</v>
      </c>
      <c r="AC40" s="17">
        <f>IF('MODULE 1.3 &amp; 1.4'!I29='CALC MODULE 1.3 &amp; 1.4'!$AC$4,'MODULE 1.3 &amp; 1.4'!J29,0)</f>
        <v>0</v>
      </c>
      <c r="AD40" s="18">
        <f>IF('MODULE 1.3 &amp; 1.4'!I29='CALC MODULE 1.3 &amp; 1.4'!$AD$4,'MODULE 1.3 &amp; 1.4'!J29,0)</f>
        <v>0</v>
      </c>
      <c r="AE40" s="18">
        <f>IF('MODULE 1.3 &amp; 1.4'!I29='CALC MODULE 1.3 &amp; 1.4'!$AE$4,'MODULE 1.3 &amp; 1.4'!J29,0)</f>
        <v>0</v>
      </c>
      <c r="AF40" s="18">
        <f>IF('MODULE 1.3 &amp; 1.4'!I29='CALC MODULE 1.3 &amp; 1.4'!$AF$4,'MODULE 1.3 &amp; 1.4'!J29,0)</f>
        <v>0</v>
      </c>
      <c r="AG40" s="18">
        <f>IF('MODULE 1.3 &amp; 1.4'!I29='CALC MODULE 1.3 &amp; 1.4'!$AG$4,'MODULE 1.3 &amp; 1.4'!J29,0)</f>
        <v>0</v>
      </c>
      <c r="AH40" s="18">
        <f>IF('MODULE 1.3 &amp; 1.4'!I29='CALC MODULE 1.3 &amp; 1.4'!$AH$4,'MODULE 1.3 &amp; 1.4'!J29,0)</f>
        <v>0</v>
      </c>
      <c r="AI40" s="18">
        <f>IF('MODULE 1.3 &amp; 1.4'!I29='CALC MODULE 1.3 &amp; 1.4'!$AI$4,'MODULE 1.3 &amp; 1.4'!J29,0)</f>
        <v>0</v>
      </c>
      <c r="AJ40" s="18">
        <f>IF('MODULE 1.3 &amp; 1.4'!I29='CALC MODULE 1.3 &amp; 1.4'!$AJ$4,'MODULE 1.3 &amp; 1.4'!J29,0)</f>
        <v>0</v>
      </c>
      <c r="AK40" s="19">
        <f>IF('MODULE 1.3 &amp; 1.4'!I29='CALC MODULE 1.3 &amp; 1.4'!$AK$4,'MODULE 1.3 &amp; 1.4'!J29,0)</f>
        <v>0</v>
      </c>
      <c r="AL40" s="17">
        <f>IF('MODULE 1.3 &amp; 1.4'!K29='CALC MODULE 1.3 &amp; 1.4'!$AL$36,'MODULE 1.3 &amp; 1.4'!L29,0)</f>
        <v>0</v>
      </c>
      <c r="AM40" s="18">
        <f>IF('MODULE 1.3 &amp; 1.4'!K29='CALC MODULE 1.3 &amp; 1.4'!$AM$36,'MODULE 1.3 &amp; 1.4'!L29,0)</f>
        <v>0</v>
      </c>
      <c r="AN40" s="18">
        <f>IF('MODULE 1.3 &amp; 1.4'!K29='CALC MODULE 1.3 &amp; 1.4'!$AN$36,'MODULE 1.3 &amp; 1.4'!L29,0)</f>
        <v>0</v>
      </c>
      <c r="AO40" s="18">
        <f>IF('MODULE 1.3 &amp; 1.4'!K29='CALC MODULE 1.3 &amp; 1.4'!$AO$36,'MODULE 1.3 &amp; 1.4'!L29,0)</f>
        <v>0</v>
      </c>
      <c r="AP40" s="18">
        <f>IF('MODULE 1.3 &amp; 1.4'!K29='CALC MODULE 1.3 &amp; 1.4'!$AP$36,'MODULE 1.3 &amp; 1.4'!L29,0)</f>
        <v>0</v>
      </c>
      <c r="AQ40" s="18">
        <f>IF('MODULE 1.3 &amp; 1.4'!K29='CALC MODULE 1.3 &amp; 1.4'!$AQ$36,'MODULE 1.3 &amp; 1.4'!L29,0)</f>
        <v>0</v>
      </c>
      <c r="AR40" s="18">
        <f>IF('MODULE 1.3 &amp; 1.4'!K29='CALC MODULE 1.3 &amp; 1.4'!$AR$36,'MODULE 1.3 &amp; 1.4'!L29,0)</f>
        <v>0</v>
      </c>
      <c r="AS40" s="18">
        <f>IF('MODULE 1.3 &amp; 1.4'!K29='CALC MODULE 1.3 &amp; 1.4'!$AS$36,'MODULE 1.3 &amp; 1.4'!L29,0)</f>
        <v>0</v>
      </c>
      <c r="AT40" s="19">
        <f>IF('MODULE 1.3 &amp; 1.4'!K29='CALC MODULE 1.3 &amp; 1.4'!$AT$36,'MODULE 1.3 &amp; 1.4'!L29,0)</f>
        <v>0</v>
      </c>
    </row>
    <row r="41" spans="1:46" s="15" customFormat="1" x14ac:dyDescent="0.3">
      <c r="A41" s="15">
        <f>'BASIC DATA'!B13</f>
        <v>0</v>
      </c>
      <c r="B41" s="193">
        <f>IF('MODULE 1.3 &amp; 1.4'!C30='CALC MODULE 1.3 &amp; 1.4'!$B$36, 'MODULE 1.3 &amp; 1.4'!D30,0)</f>
        <v>0</v>
      </c>
      <c r="C41" s="185">
        <f>IF('MODULE 1.3 &amp; 1.4'!C30='CALC MODULE 1.3 &amp; 1.4'!$C$36, 'MODULE 1.3 &amp; 1.4'!D30,0)</f>
        <v>0</v>
      </c>
      <c r="D41" s="185">
        <f>IF('MODULE 1.3 &amp; 1.4'!C30='CALC MODULE 1.3 &amp; 1.4'!$D$36, 'MODULE 1.3 &amp; 1.4'!D30,0)</f>
        <v>0</v>
      </c>
      <c r="E41" s="185">
        <f>IF('MODULE 1.3 &amp; 1.4'!C30='CALC MODULE 1.3 &amp; 1.4'!$E$36, 'MODULE 1.3 &amp; 1.4'!D30,0)</f>
        <v>0</v>
      </c>
      <c r="F41" s="185">
        <f>IF('MODULE 1.3 &amp; 1.4'!C30='CALC MODULE 1.3 &amp; 1.4'!$F$36, 'MODULE 1.3 &amp; 1.4'!D30,0)</f>
        <v>0</v>
      </c>
      <c r="G41" s="185">
        <f>IF('MODULE 1.3 &amp; 1.4'!C30='CALC MODULE 1.3 &amp; 1.4'!$G$36, 'MODULE 1.3 &amp; 1.4'!D30,0)</f>
        <v>0</v>
      </c>
      <c r="H41" s="185">
        <f>IF('MODULE 1.3 &amp; 1.4'!C30='CALC MODULE 1.3 &amp; 1.4'!$H$36, 'MODULE 1.3 &amp; 1.4'!D30,0)</f>
        <v>0</v>
      </c>
      <c r="I41" s="185">
        <f>IF('MODULE 1.3 &amp; 1.4'!C30='CALC MODULE 1.3 &amp; 1.4'!$I$36, 'MODULE 1.3 &amp; 1.4'!D30,0)</f>
        <v>0</v>
      </c>
      <c r="J41" s="194">
        <f>IF('MODULE 1.3 &amp; 1.4'!C30='CALC MODULE 1.3 &amp; 1.4'!$J$36, 'MODULE 1.3 &amp; 1.4'!D30,0)</f>
        <v>0</v>
      </c>
      <c r="K41" s="14">
        <f>IF('MODULE 1.3 &amp; 1.4'!E30='CALC MODULE 1.3 &amp; 1.4'!$K$4,'MODULE 1.3 &amp; 1.4'!F30,0)</f>
        <v>0</v>
      </c>
      <c r="L41" s="15">
        <f>IF('MODULE 1.3 &amp; 1.4'!E30='CALC MODULE 1.3 &amp; 1.4'!$L$4,'MODULE 1.3 &amp; 1.4'!F30,0)</f>
        <v>0</v>
      </c>
      <c r="M41" s="15">
        <f>IF('MODULE 1.3 &amp; 1.4'!E30='CALC MODULE 1.3 &amp; 1.4'!$M$4,'MODULE 1.3 &amp; 1.4'!F30,0)</f>
        <v>0</v>
      </c>
      <c r="N41" s="15">
        <f>IF('MODULE 1.3 &amp; 1.4'!E30='CALC MODULE 1.3 &amp; 1.4'!$N$4,'MODULE 1.3 &amp; 1.4'!F30,0)</f>
        <v>0</v>
      </c>
      <c r="O41" s="15">
        <f>IF('MODULE 1.3 &amp; 1.4'!E30='CALC MODULE 1.3 &amp; 1.4'!$O$4,'MODULE 1.3 &amp; 1.4'!F30,0)</f>
        <v>0</v>
      </c>
      <c r="P41" s="15">
        <f>IF('MODULE 1.3 &amp; 1.4'!E30='CALC MODULE 1.3 &amp; 1.4'!$P$4,'MODULE 1.3 &amp; 1.4'!F30,0)</f>
        <v>0</v>
      </c>
      <c r="Q41" s="15">
        <f>IF('MODULE 1.3 &amp; 1.4'!E30='CALC MODULE 1.3 &amp; 1.4'!$Q$4,'MODULE 1.3 &amp; 1.4'!F30,0)</f>
        <v>0</v>
      </c>
      <c r="R41" s="15">
        <f>IF('MODULE 1.3 &amp; 1.4'!E30='CALC MODULE 1.3 &amp; 1.4'!$R$4,'MODULE 1.3 &amp; 1.4'!F30,0)</f>
        <v>0</v>
      </c>
      <c r="S41" s="16">
        <f>IF('MODULE 1.3 &amp; 1.4'!E30='CALC MODULE 1.3 &amp; 1.4'!$S$4,'MODULE 1.3 &amp; 1.4'!F30,0)</f>
        <v>0</v>
      </c>
      <c r="T41" s="14">
        <f>IF('MODULE 1.3 &amp; 1.4'!G30='CALC MODULE 1.3 &amp; 1.4'!$T$4,'MODULE 1.3 &amp; 1.4'!H30,0)</f>
        <v>0</v>
      </c>
      <c r="U41" s="15">
        <f>IF('MODULE 1.3 &amp; 1.4'!G30='CALC MODULE 1.3 &amp; 1.4'!$U$4,'MODULE 1.3 &amp; 1.4'!H30,0)</f>
        <v>0</v>
      </c>
      <c r="V41" s="15">
        <f>IF('MODULE 1.3 &amp; 1.4'!G30='CALC MODULE 1.3 &amp; 1.4'!$V$4,'MODULE 1.3 &amp; 1.4'!H30,0)</f>
        <v>0</v>
      </c>
      <c r="W41" s="15">
        <f>IF('MODULE 1.3 &amp; 1.4'!G30='CALC MODULE 1.3 &amp; 1.4'!$W$4,'MODULE 1.3 &amp; 1.4'!H30,0)</f>
        <v>0</v>
      </c>
      <c r="X41" s="15">
        <f>IF('MODULE 1.3 &amp; 1.4'!G30='CALC MODULE 1.3 &amp; 1.4'!$X$4,'MODULE 1.3 &amp; 1.4'!H30,0)</f>
        <v>0</v>
      </c>
      <c r="Y41" s="15">
        <f>IF('MODULE 1.3 &amp; 1.4'!G30='CALC MODULE 1.3 &amp; 1.4'!$Y$4,'MODULE 1.3 &amp; 1.4'!H30,0)</f>
        <v>0</v>
      </c>
      <c r="Z41" s="15">
        <f>IF('MODULE 1.3 &amp; 1.4'!G30='CALC MODULE 1.3 &amp; 1.4'!$Z$4,'MODULE 1.3 &amp; 1.4'!H30,0)</f>
        <v>0</v>
      </c>
      <c r="AA41" s="15">
        <f>IF('MODULE 1.3 &amp; 1.4'!G30='CALC MODULE 1.3 &amp; 1.4'!$AA$4,'MODULE 1.3 &amp; 1.4'!H30,0)</f>
        <v>0</v>
      </c>
      <c r="AB41" s="16">
        <f>IF('MODULE 1.3 &amp; 1.4'!G30='CALC MODULE 1.3 &amp; 1.4'!$AB$4,'MODULE 1.3 &amp; 1.4'!H30,0)</f>
        <v>0</v>
      </c>
      <c r="AC41" s="14">
        <f>IF('MODULE 1.3 &amp; 1.4'!I30='CALC MODULE 1.3 &amp; 1.4'!$AC$4,'MODULE 1.3 &amp; 1.4'!J30,0)</f>
        <v>0</v>
      </c>
      <c r="AD41" s="15">
        <f>IF('MODULE 1.3 &amp; 1.4'!I30='CALC MODULE 1.3 &amp; 1.4'!$AD$4,'MODULE 1.3 &amp; 1.4'!J30,0)</f>
        <v>0</v>
      </c>
      <c r="AE41" s="15">
        <f>IF('MODULE 1.3 &amp; 1.4'!I30='CALC MODULE 1.3 &amp; 1.4'!$AE$4,'MODULE 1.3 &amp; 1.4'!J30,0)</f>
        <v>0</v>
      </c>
      <c r="AF41" s="15">
        <f>IF('MODULE 1.3 &amp; 1.4'!I30='CALC MODULE 1.3 &amp; 1.4'!$AF$4,'MODULE 1.3 &amp; 1.4'!J30,0)</f>
        <v>0</v>
      </c>
      <c r="AG41" s="15">
        <f>IF('MODULE 1.3 &amp; 1.4'!I30='CALC MODULE 1.3 &amp; 1.4'!$AG$4,'MODULE 1.3 &amp; 1.4'!J30,0)</f>
        <v>0</v>
      </c>
      <c r="AH41" s="15">
        <f>IF('MODULE 1.3 &amp; 1.4'!I30='CALC MODULE 1.3 &amp; 1.4'!$AH$4,'MODULE 1.3 &amp; 1.4'!J30,0)</f>
        <v>0</v>
      </c>
      <c r="AI41" s="15">
        <f>IF('MODULE 1.3 &amp; 1.4'!I30='CALC MODULE 1.3 &amp; 1.4'!$AI$4,'MODULE 1.3 &amp; 1.4'!J30,0)</f>
        <v>0</v>
      </c>
      <c r="AJ41" s="15">
        <f>IF('MODULE 1.3 &amp; 1.4'!I30='CALC MODULE 1.3 &amp; 1.4'!$AJ$4,'MODULE 1.3 &amp; 1.4'!J30,0)</f>
        <v>0</v>
      </c>
      <c r="AK41" s="16">
        <f>IF('MODULE 1.3 &amp; 1.4'!I30='CALC MODULE 1.3 &amp; 1.4'!$AK$4,'MODULE 1.3 &amp; 1.4'!J30,0)</f>
        <v>0</v>
      </c>
      <c r="AL41" s="14">
        <f>IF('MODULE 1.3 &amp; 1.4'!K30='CALC MODULE 1.3 &amp; 1.4'!$AL$36,'MODULE 1.3 &amp; 1.4'!L30,0)</f>
        <v>0</v>
      </c>
      <c r="AM41" s="15">
        <f>IF('MODULE 1.3 &amp; 1.4'!K30='CALC MODULE 1.3 &amp; 1.4'!$AM$36,'MODULE 1.3 &amp; 1.4'!L30,0)</f>
        <v>0</v>
      </c>
      <c r="AN41" s="15">
        <f>IF('MODULE 1.3 &amp; 1.4'!K30='CALC MODULE 1.3 &amp; 1.4'!$AN$36,'MODULE 1.3 &amp; 1.4'!L30,0)</f>
        <v>0</v>
      </c>
      <c r="AO41" s="15">
        <f>IF('MODULE 1.3 &amp; 1.4'!K30='CALC MODULE 1.3 &amp; 1.4'!$AO$36,'MODULE 1.3 &amp; 1.4'!L30,0)</f>
        <v>0</v>
      </c>
      <c r="AP41" s="15">
        <f>IF('MODULE 1.3 &amp; 1.4'!K30='CALC MODULE 1.3 &amp; 1.4'!$AP$36,'MODULE 1.3 &amp; 1.4'!L30,0)</f>
        <v>0</v>
      </c>
      <c r="AQ41" s="15">
        <f>IF('MODULE 1.3 &amp; 1.4'!K30='CALC MODULE 1.3 &amp; 1.4'!$AQ$36,'MODULE 1.3 &amp; 1.4'!L30,0)</f>
        <v>0</v>
      </c>
      <c r="AR41" s="15">
        <f>IF('MODULE 1.3 &amp; 1.4'!K30='CALC MODULE 1.3 &amp; 1.4'!$AR$36,'MODULE 1.3 &amp; 1.4'!L30,0)</f>
        <v>0</v>
      </c>
      <c r="AS41" s="15">
        <f>IF('MODULE 1.3 &amp; 1.4'!K30='CALC MODULE 1.3 &amp; 1.4'!$AS$36,'MODULE 1.3 &amp; 1.4'!L30,0)</f>
        <v>0</v>
      </c>
      <c r="AT41" s="16">
        <f>IF('MODULE 1.3 &amp; 1.4'!K30='CALC MODULE 1.3 &amp; 1.4'!$AT$36,'MODULE 1.3 &amp; 1.4'!L30,0)</f>
        <v>0</v>
      </c>
    </row>
    <row r="42" spans="1:46" s="21" customFormat="1" x14ac:dyDescent="0.3">
      <c r="B42" s="189">
        <f>IF('MODULE 1.3 &amp; 1.4'!C31='CALC MODULE 1.3 &amp; 1.4'!$B$36, 'MODULE 1.3 &amp; 1.4'!D31,0)</f>
        <v>0</v>
      </c>
      <c r="C42" s="146">
        <f>IF('MODULE 1.3 &amp; 1.4'!C31='CALC MODULE 1.3 &amp; 1.4'!$C$36, 'MODULE 1.3 &amp; 1.4'!D31,0)</f>
        <v>0</v>
      </c>
      <c r="D42" s="146">
        <f>IF('MODULE 1.3 &amp; 1.4'!C31='CALC MODULE 1.3 &amp; 1.4'!$D$36, 'MODULE 1.3 &amp; 1.4'!D31,0)</f>
        <v>0</v>
      </c>
      <c r="E42" s="146">
        <f>IF('MODULE 1.3 &amp; 1.4'!C31='CALC MODULE 1.3 &amp; 1.4'!$E$36, 'MODULE 1.3 &amp; 1.4'!D31,0)</f>
        <v>0</v>
      </c>
      <c r="F42" s="146">
        <f>IF('MODULE 1.3 &amp; 1.4'!C31='CALC MODULE 1.3 &amp; 1.4'!$F$36, 'MODULE 1.3 &amp; 1.4'!D31,0)</f>
        <v>0</v>
      </c>
      <c r="G42" s="146">
        <f>IF('MODULE 1.3 &amp; 1.4'!C31='CALC MODULE 1.3 &amp; 1.4'!$G$36, 'MODULE 1.3 &amp; 1.4'!D31,0)</f>
        <v>0</v>
      </c>
      <c r="H42" s="146">
        <f>IF('MODULE 1.3 &amp; 1.4'!C31='CALC MODULE 1.3 &amp; 1.4'!$H$36, 'MODULE 1.3 &amp; 1.4'!D31,0)</f>
        <v>0</v>
      </c>
      <c r="I42" s="146">
        <f>IF('MODULE 1.3 &amp; 1.4'!C31='CALC MODULE 1.3 &amp; 1.4'!$I$36, 'MODULE 1.3 &amp; 1.4'!D31,0)</f>
        <v>0</v>
      </c>
      <c r="J42" s="190">
        <f>IF('MODULE 1.3 &amp; 1.4'!C31='CALC MODULE 1.3 &amp; 1.4'!$J$36, 'MODULE 1.3 &amp; 1.4'!D31,0)</f>
        <v>0</v>
      </c>
      <c r="K42" s="33">
        <f>IF('MODULE 1.3 &amp; 1.4'!E31='CALC MODULE 1.3 &amp; 1.4'!$K$4,'MODULE 1.3 &amp; 1.4'!F31,0)</f>
        <v>0</v>
      </c>
      <c r="L42" s="21">
        <f>IF('MODULE 1.3 &amp; 1.4'!E31='CALC MODULE 1.3 &amp; 1.4'!$L$4,'MODULE 1.3 &amp; 1.4'!F31,0)</f>
        <v>0</v>
      </c>
      <c r="M42" s="21">
        <f>IF('MODULE 1.3 &amp; 1.4'!E31='CALC MODULE 1.3 &amp; 1.4'!$M$4,'MODULE 1.3 &amp; 1.4'!F31,0)</f>
        <v>0</v>
      </c>
      <c r="N42" s="21">
        <f>IF('MODULE 1.3 &amp; 1.4'!E31='CALC MODULE 1.3 &amp; 1.4'!$N$4,'MODULE 1.3 &amp; 1.4'!F31,0)</f>
        <v>0</v>
      </c>
      <c r="O42" s="21">
        <f>IF('MODULE 1.3 &amp; 1.4'!E31='CALC MODULE 1.3 &amp; 1.4'!$O$4,'MODULE 1.3 &amp; 1.4'!F31,0)</f>
        <v>0</v>
      </c>
      <c r="P42" s="21">
        <f>IF('MODULE 1.3 &amp; 1.4'!E31='CALC MODULE 1.3 &amp; 1.4'!$P$4,'MODULE 1.3 &amp; 1.4'!F31,0)</f>
        <v>0</v>
      </c>
      <c r="Q42" s="21">
        <f>IF('MODULE 1.3 &amp; 1.4'!E31='CALC MODULE 1.3 &amp; 1.4'!$Q$4,'MODULE 1.3 &amp; 1.4'!F31,0)</f>
        <v>0</v>
      </c>
      <c r="R42" s="21">
        <f>IF('MODULE 1.3 &amp; 1.4'!E31='CALC MODULE 1.3 &amp; 1.4'!$R$4,'MODULE 1.3 &amp; 1.4'!F31,0)</f>
        <v>0</v>
      </c>
      <c r="S42" s="34">
        <f>IF('MODULE 1.3 &amp; 1.4'!E31='CALC MODULE 1.3 &amp; 1.4'!$S$4,'MODULE 1.3 &amp; 1.4'!F31,0)</f>
        <v>0</v>
      </c>
      <c r="T42" s="33">
        <f>IF('MODULE 1.3 &amp; 1.4'!G31='CALC MODULE 1.3 &amp; 1.4'!$T$4,'MODULE 1.3 &amp; 1.4'!H31,0)</f>
        <v>0</v>
      </c>
      <c r="U42" s="21">
        <f>IF('MODULE 1.3 &amp; 1.4'!G31='CALC MODULE 1.3 &amp; 1.4'!$U$4,'MODULE 1.3 &amp; 1.4'!H31,0)</f>
        <v>0</v>
      </c>
      <c r="V42" s="21">
        <f>IF('MODULE 1.3 &amp; 1.4'!G31='CALC MODULE 1.3 &amp; 1.4'!$V$4,'MODULE 1.3 &amp; 1.4'!H31,0)</f>
        <v>0</v>
      </c>
      <c r="W42" s="21">
        <f>IF('MODULE 1.3 &amp; 1.4'!G31='CALC MODULE 1.3 &amp; 1.4'!$W$4,'MODULE 1.3 &amp; 1.4'!H31,0)</f>
        <v>0</v>
      </c>
      <c r="X42" s="21">
        <f>IF('MODULE 1.3 &amp; 1.4'!G31='CALC MODULE 1.3 &amp; 1.4'!$X$4,'MODULE 1.3 &amp; 1.4'!H31,0)</f>
        <v>0</v>
      </c>
      <c r="Y42" s="21">
        <f>IF('MODULE 1.3 &amp; 1.4'!G31='CALC MODULE 1.3 &amp; 1.4'!$Y$4,'MODULE 1.3 &amp; 1.4'!H31,0)</f>
        <v>0</v>
      </c>
      <c r="Z42" s="21">
        <f>IF('MODULE 1.3 &amp; 1.4'!G31='CALC MODULE 1.3 &amp; 1.4'!$Z$4,'MODULE 1.3 &amp; 1.4'!H31,0)</f>
        <v>0</v>
      </c>
      <c r="AA42" s="21">
        <f>IF('MODULE 1.3 &amp; 1.4'!G31='CALC MODULE 1.3 &amp; 1.4'!$AA$4,'MODULE 1.3 &amp; 1.4'!H31,0)</f>
        <v>0</v>
      </c>
      <c r="AB42" s="34">
        <f>IF('MODULE 1.3 &amp; 1.4'!G31='CALC MODULE 1.3 &amp; 1.4'!$AB$4,'MODULE 1.3 &amp; 1.4'!H31,0)</f>
        <v>0</v>
      </c>
      <c r="AC42" s="33">
        <f>IF('MODULE 1.3 &amp; 1.4'!I31='CALC MODULE 1.3 &amp; 1.4'!$AC$4,'MODULE 1.3 &amp; 1.4'!J31,0)</f>
        <v>0</v>
      </c>
      <c r="AD42" s="21">
        <f>IF('MODULE 1.3 &amp; 1.4'!I31='CALC MODULE 1.3 &amp; 1.4'!$AD$4,'MODULE 1.3 &amp; 1.4'!J31,0)</f>
        <v>0</v>
      </c>
      <c r="AE42" s="21">
        <f>IF('MODULE 1.3 &amp; 1.4'!I31='CALC MODULE 1.3 &amp; 1.4'!$AE$4,'MODULE 1.3 &amp; 1.4'!J31,0)</f>
        <v>0</v>
      </c>
      <c r="AF42" s="21">
        <f>IF('MODULE 1.3 &amp; 1.4'!I31='CALC MODULE 1.3 &amp; 1.4'!$AF$4,'MODULE 1.3 &amp; 1.4'!J31,0)</f>
        <v>0</v>
      </c>
      <c r="AG42" s="21">
        <f>IF('MODULE 1.3 &amp; 1.4'!I31='CALC MODULE 1.3 &amp; 1.4'!$AG$4,'MODULE 1.3 &amp; 1.4'!J31,0)</f>
        <v>0</v>
      </c>
      <c r="AH42" s="21">
        <f>IF('MODULE 1.3 &amp; 1.4'!I31='CALC MODULE 1.3 &amp; 1.4'!$AH$4,'MODULE 1.3 &amp; 1.4'!J31,0)</f>
        <v>0</v>
      </c>
      <c r="AI42" s="21">
        <f>IF('MODULE 1.3 &amp; 1.4'!I31='CALC MODULE 1.3 &amp; 1.4'!$AI$4,'MODULE 1.3 &amp; 1.4'!J31,0)</f>
        <v>0</v>
      </c>
      <c r="AJ42" s="21">
        <f>IF('MODULE 1.3 &amp; 1.4'!I31='CALC MODULE 1.3 &amp; 1.4'!$AJ$4,'MODULE 1.3 &amp; 1.4'!J31,0)</f>
        <v>0</v>
      </c>
      <c r="AK42" s="34">
        <f>IF('MODULE 1.3 &amp; 1.4'!I31='CALC MODULE 1.3 &amp; 1.4'!$AK$4,'MODULE 1.3 &amp; 1.4'!J31,0)</f>
        <v>0</v>
      </c>
      <c r="AL42" s="33">
        <f>IF('MODULE 1.3 &amp; 1.4'!K31='CALC MODULE 1.3 &amp; 1.4'!$AL$36,'MODULE 1.3 &amp; 1.4'!L31,0)</f>
        <v>0</v>
      </c>
      <c r="AM42" s="21">
        <f>IF('MODULE 1.3 &amp; 1.4'!K31='CALC MODULE 1.3 &amp; 1.4'!$AM$36,'MODULE 1.3 &amp; 1.4'!L31,0)</f>
        <v>0</v>
      </c>
      <c r="AN42" s="21">
        <f>IF('MODULE 1.3 &amp; 1.4'!K31='CALC MODULE 1.3 &amp; 1.4'!$AN$36,'MODULE 1.3 &amp; 1.4'!L31,0)</f>
        <v>0</v>
      </c>
      <c r="AO42" s="21">
        <f>IF('MODULE 1.3 &amp; 1.4'!K31='CALC MODULE 1.3 &amp; 1.4'!$AO$36,'MODULE 1.3 &amp; 1.4'!L31,0)</f>
        <v>0</v>
      </c>
      <c r="AP42" s="21">
        <f>IF('MODULE 1.3 &amp; 1.4'!K31='CALC MODULE 1.3 &amp; 1.4'!$AP$36,'MODULE 1.3 &amp; 1.4'!L31,0)</f>
        <v>0</v>
      </c>
      <c r="AQ42" s="21">
        <f>IF('MODULE 1.3 &amp; 1.4'!K31='CALC MODULE 1.3 &amp; 1.4'!$AQ$36,'MODULE 1.3 &amp; 1.4'!L31,0)</f>
        <v>0</v>
      </c>
      <c r="AR42" s="21">
        <f>IF('MODULE 1.3 &amp; 1.4'!K31='CALC MODULE 1.3 &amp; 1.4'!$AR$36,'MODULE 1.3 &amp; 1.4'!L31,0)</f>
        <v>0</v>
      </c>
      <c r="AS42" s="21">
        <f>IF('MODULE 1.3 &amp; 1.4'!K31='CALC MODULE 1.3 &amp; 1.4'!$AS$36,'MODULE 1.3 &amp; 1.4'!L31,0)</f>
        <v>0</v>
      </c>
      <c r="AT42" s="34">
        <f>IF('MODULE 1.3 &amp; 1.4'!K31='CALC MODULE 1.3 &amp; 1.4'!$AT$36,'MODULE 1.3 &amp; 1.4'!L31,0)</f>
        <v>0</v>
      </c>
    </row>
    <row r="43" spans="1:46" s="21" customFormat="1" x14ac:dyDescent="0.3">
      <c r="B43" s="189">
        <f>IF('MODULE 1.3 &amp; 1.4'!C32='CALC MODULE 1.3 &amp; 1.4'!$B$36, 'MODULE 1.3 &amp; 1.4'!D32,0)</f>
        <v>0</v>
      </c>
      <c r="C43" s="146">
        <f>IF('MODULE 1.3 &amp; 1.4'!C32='CALC MODULE 1.3 &amp; 1.4'!$C$36, 'MODULE 1.3 &amp; 1.4'!D32,0)</f>
        <v>0</v>
      </c>
      <c r="D43" s="146">
        <f>IF('MODULE 1.3 &amp; 1.4'!C32='CALC MODULE 1.3 &amp; 1.4'!$D$36, 'MODULE 1.3 &amp; 1.4'!D32,0)</f>
        <v>0</v>
      </c>
      <c r="E43" s="146">
        <f>IF('MODULE 1.3 &amp; 1.4'!C32='CALC MODULE 1.3 &amp; 1.4'!$E$36, 'MODULE 1.3 &amp; 1.4'!D32,0)</f>
        <v>0</v>
      </c>
      <c r="F43" s="146">
        <f>IF('MODULE 1.3 &amp; 1.4'!C32='CALC MODULE 1.3 &amp; 1.4'!$F$36, 'MODULE 1.3 &amp; 1.4'!D32,0)</f>
        <v>0</v>
      </c>
      <c r="G43" s="146">
        <f>IF('MODULE 1.3 &amp; 1.4'!C32='CALC MODULE 1.3 &amp; 1.4'!$G$36, 'MODULE 1.3 &amp; 1.4'!D32,0)</f>
        <v>0</v>
      </c>
      <c r="H43" s="146">
        <f>IF('MODULE 1.3 &amp; 1.4'!C32='CALC MODULE 1.3 &amp; 1.4'!$H$36, 'MODULE 1.3 &amp; 1.4'!D32,0)</f>
        <v>0</v>
      </c>
      <c r="I43" s="146">
        <f>IF('MODULE 1.3 &amp; 1.4'!C32='CALC MODULE 1.3 &amp; 1.4'!$I$36, 'MODULE 1.3 &amp; 1.4'!D32,0)</f>
        <v>0</v>
      </c>
      <c r="J43" s="190">
        <f>IF('MODULE 1.3 &amp; 1.4'!C32='CALC MODULE 1.3 &amp; 1.4'!$J$36, 'MODULE 1.3 &amp; 1.4'!D32,0)</f>
        <v>0</v>
      </c>
      <c r="K43" s="33">
        <f>IF('MODULE 1.3 &amp; 1.4'!E32='CALC MODULE 1.3 &amp; 1.4'!$K$4,'MODULE 1.3 &amp; 1.4'!F32,0)</f>
        <v>0</v>
      </c>
      <c r="L43" s="21">
        <f>IF('MODULE 1.3 &amp; 1.4'!E32='CALC MODULE 1.3 &amp; 1.4'!$L$4,'MODULE 1.3 &amp; 1.4'!F32,0)</f>
        <v>0</v>
      </c>
      <c r="M43" s="21">
        <f>IF('MODULE 1.3 &amp; 1.4'!E32='CALC MODULE 1.3 &amp; 1.4'!$M$4,'MODULE 1.3 &amp; 1.4'!F32,0)</f>
        <v>0</v>
      </c>
      <c r="N43" s="21">
        <f>IF('MODULE 1.3 &amp; 1.4'!E32='CALC MODULE 1.3 &amp; 1.4'!$N$4,'MODULE 1.3 &amp; 1.4'!F32,0)</f>
        <v>0</v>
      </c>
      <c r="O43" s="21">
        <f>IF('MODULE 1.3 &amp; 1.4'!E32='CALC MODULE 1.3 &amp; 1.4'!$O$4,'MODULE 1.3 &amp; 1.4'!F32,0)</f>
        <v>0</v>
      </c>
      <c r="P43" s="21">
        <f>IF('MODULE 1.3 &amp; 1.4'!E32='CALC MODULE 1.3 &amp; 1.4'!$P$4,'MODULE 1.3 &amp; 1.4'!F32,0)</f>
        <v>0</v>
      </c>
      <c r="Q43" s="21">
        <f>IF('MODULE 1.3 &amp; 1.4'!E32='CALC MODULE 1.3 &amp; 1.4'!$Q$4,'MODULE 1.3 &amp; 1.4'!F32,0)</f>
        <v>0</v>
      </c>
      <c r="R43" s="21">
        <f>IF('MODULE 1.3 &amp; 1.4'!E32='CALC MODULE 1.3 &amp; 1.4'!$R$4,'MODULE 1.3 &amp; 1.4'!F32,0)</f>
        <v>0</v>
      </c>
      <c r="S43" s="34">
        <f>IF('MODULE 1.3 &amp; 1.4'!E32='CALC MODULE 1.3 &amp; 1.4'!$S$4,'MODULE 1.3 &amp; 1.4'!F32,0)</f>
        <v>0</v>
      </c>
      <c r="T43" s="33">
        <f>IF('MODULE 1.3 &amp; 1.4'!G32='CALC MODULE 1.3 &amp; 1.4'!$T$4,'MODULE 1.3 &amp; 1.4'!H32,0)</f>
        <v>0</v>
      </c>
      <c r="U43" s="21">
        <f>IF('MODULE 1.3 &amp; 1.4'!G32='CALC MODULE 1.3 &amp; 1.4'!$U$4,'MODULE 1.3 &amp; 1.4'!H32,0)</f>
        <v>0</v>
      </c>
      <c r="V43" s="21">
        <f>IF('MODULE 1.3 &amp; 1.4'!G32='CALC MODULE 1.3 &amp; 1.4'!$V$4,'MODULE 1.3 &amp; 1.4'!H32,0)</f>
        <v>0</v>
      </c>
      <c r="W43" s="21">
        <f>IF('MODULE 1.3 &amp; 1.4'!G32='CALC MODULE 1.3 &amp; 1.4'!$W$4,'MODULE 1.3 &amp; 1.4'!H32,0)</f>
        <v>0</v>
      </c>
      <c r="X43" s="21">
        <f>IF('MODULE 1.3 &amp; 1.4'!G32='CALC MODULE 1.3 &amp; 1.4'!$X$4,'MODULE 1.3 &amp; 1.4'!H32,0)</f>
        <v>0</v>
      </c>
      <c r="Y43" s="21">
        <f>IF('MODULE 1.3 &amp; 1.4'!G32='CALC MODULE 1.3 &amp; 1.4'!$Y$4,'MODULE 1.3 &amp; 1.4'!H32,0)</f>
        <v>0</v>
      </c>
      <c r="Z43" s="21">
        <f>IF('MODULE 1.3 &amp; 1.4'!G32='CALC MODULE 1.3 &amp; 1.4'!$Z$4,'MODULE 1.3 &amp; 1.4'!H32,0)</f>
        <v>0</v>
      </c>
      <c r="AA43" s="21">
        <f>IF('MODULE 1.3 &amp; 1.4'!G32='CALC MODULE 1.3 &amp; 1.4'!$AA$4,'MODULE 1.3 &amp; 1.4'!H32,0)</f>
        <v>0</v>
      </c>
      <c r="AB43" s="34">
        <f>IF('MODULE 1.3 &amp; 1.4'!G32='CALC MODULE 1.3 &amp; 1.4'!$AB$4,'MODULE 1.3 &amp; 1.4'!H32,0)</f>
        <v>0</v>
      </c>
      <c r="AC43" s="33">
        <f>IF('MODULE 1.3 &amp; 1.4'!I32='CALC MODULE 1.3 &amp; 1.4'!$AC$4,'MODULE 1.3 &amp; 1.4'!J32,0)</f>
        <v>0</v>
      </c>
      <c r="AD43" s="21">
        <f>IF('MODULE 1.3 &amp; 1.4'!I32='CALC MODULE 1.3 &amp; 1.4'!$AD$4,'MODULE 1.3 &amp; 1.4'!J32,0)</f>
        <v>0</v>
      </c>
      <c r="AE43" s="21">
        <f>IF('MODULE 1.3 &amp; 1.4'!I32='CALC MODULE 1.3 &amp; 1.4'!$AE$4,'MODULE 1.3 &amp; 1.4'!J32,0)</f>
        <v>0</v>
      </c>
      <c r="AF43" s="21">
        <f>IF('MODULE 1.3 &amp; 1.4'!I32='CALC MODULE 1.3 &amp; 1.4'!$AF$4,'MODULE 1.3 &amp; 1.4'!J32,0)</f>
        <v>0</v>
      </c>
      <c r="AG43" s="21">
        <f>IF('MODULE 1.3 &amp; 1.4'!I32='CALC MODULE 1.3 &amp; 1.4'!$AG$4,'MODULE 1.3 &amp; 1.4'!J32,0)</f>
        <v>0</v>
      </c>
      <c r="AH43" s="21">
        <f>IF('MODULE 1.3 &amp; 1.4'!I32='CALC MODULE 1.3 &amp; 1.4'!$AH$4,'MODULE 1.3 &amp; 1.4'!J32,0)</f>
        <v>0</v>
      </c>
      <c r="AI43" s="21">
        <f>IF('MODULE 1.3 &amp; 1.4'!I32='CALC MODULE 1.3 &amp; 1.4'!$AI$4,'MODULE 1.3 &amp; 1.4'!J32,0)</f>
        <v>0</v>
      </c>
      <c r="AJ43" s="21">
        <f>IF('MODULE 1.3 &amp; 1.4'!I32='CALC MODULE 1.3 &amp; 1.4'!$AJ$4,'MODULE 1.3 &amp; 1.4'!J32,0)</f>
        <v>0</v>
      </c>
      <c r="AK43" s="34">
        <f>IF('MODULE 1.3 &amp; 1.4'!I32='CALC MODULE 1.3 &amp; 1.4'!$AK$4,'MODULE 1.3 &amp; 1.4'!J32,0)</f>
        <v>0</v>
      </c>
      <c r="AL43" s="33">
        <f>IF('MODULE 1.3 &amp; 1.4'!K32='CALC MODULE 1.3 &amp; 1.4'!$AL$36,'MODULE 1.3 &amp; 1.4'!L32,0)</f>
        <v>0</v>
      </c>
      <c r="AM43" s="21">
        <f>IF('MODULE 1.3 &amp; 1.4'!K32='CALC MODULE 1.3 &amp; 1.4'!$AM$36,'MODULE 1.3 &amp; 1.4'!L32,0)</f>
        <v>0</v>
      </c>
      <c r="AN43" s="21">
        <f>IF('MODULE 1.3 &amp; 1.4'!K32='CALC MODULE 1.3 &amp; 1.4'!$AN$36,'MODULE 1.3 &amp; 1.4'!L32,0)</f>
        <v>0</v>
      </c>
      <c r="AO43" s="21">
        <f>IF('MODULE 1.3 &amp; 1.4'!K32='CALC MODULE 1.3 &amp; 1.4'!$AO$36,'MODULE 1.3 &amp; 1.4'!L32,0)</f>
        <v>0</v>
      </c>
      <c r="AP43" s="21">
        <f>IF('MODULE 1.3 &amp; 1.4'!K32='CALC MODULE 1.3 &amp; 1.4'!$AP$36,'MODULE 1.3 &amp; 1.4'!L32,0)</f>
        <v>0</v>
      </c>
      <c r="AQ43" s="21">
        <f>IF('MODULE 1.3 &amp; 1.4'!K32='CALC MODULE 1.3 &amp; 1.4'!$AQ$36,'MODULE 1.3 &amp; 1.4'!L32,0)</f>
        <v>0</v>
      </c>
      <c r="AR43" s="21">
        <f>IF('MODULE 1.3 &amp; 1.4'!K32='CALC MODULE 1.3 &amp; 1.4'!$AR$36,'MODULE 1.3 &amp; 1.4'!L32,0)</f>
        <v>0</v>
      </c>
      <c r="AS43" s="21">
        <f>IF('MODULE 1.3 &amp; 1.4'!K32='CALC MODULE 1.3 &amp; 1.4'!$AS$36,'MODULE 1.3 &amp; 1.4'!L32,0)</f>
        <v>0</v>
      </c>
      <c r="AT43" s="34">
        <f>IF('MODULE 1.3 &amp; 1.4'!K32='CALC MODULE 1.3 &amp; 1.4'!$AT$36,'MODULE 1.3 &amp; 1.4'!L32,0)</f>
        <v>0</v>
      </c>
    </row>
    <row r="44" spans="1:46" s="18" customFormat="1" x14ac:dyDescent="0.3">
      <c r="B44" s="191">
        <f>IF('MODULE 1.3 &amp; 1.4'!C33='CALC MODULE 1.3 &amp; 1.4'!$B$36, 'MODULE 1.3 &amp; 1.4'!D33,0)</f>
        <v>0</v>
      </c>
      <c r="C44" s="184">
        <f>IF('MODULE 1.3 &amp; 1.4'!C33='CALC MODULE 1.3 &amp; 1.4'!$C$36, 'MODULE 1.3 &amp; 1.4'!D33,0)</f>
        <v>0</v>
      </c>
      <c r="D44" s="184">
        <f>IF('MODULE 1.3 &amp; 1.4'!C33='CALC MODULE 1.3 &amp; 1.4'!$D$36, 'MODULE 1.3 &amp; 1.4'!D33,0)</f>
        <v>0</v>
      </c>
      <c r="E44" s="184">
        <f>IF('MODULE 1.3 &amp; 1.4'!C33='CALC MODULE 1.3 &amp; 1.4'!$E$36, 'MODULE 1.3 &amp; 1.4'!D33,0)</f>
        <v>0</v>
      </c>
      <c r="F44" s="184">
        <f>IF('MODULE 1.3 &amp; 1.4'!C33='CALC MODULE 1.3 &amp; 1.4'!$F$36, 'MODULE 1.3 &amp; 1.4'!D33,0)</f>
        <v>0</v>
      </c>
      <c r="G44" s="184">
        <f>IF('MODULE 1.3 &amp; 1.4'!C33='CALC MODULE 1.3 &amp; 1.4'!$G$36, 'MODULE 1.3 &amp; 1.4'!D33,0)</f>
        <v>0</v>
      </c>
      <c r="H44" s="184">
        <f>IF('MODULE 1.3 &amp; 1.4'!C33='CALC MODULE 1.3 &amp; 1.4'!$H$36, 'MODULE 1.3 &amp; 1.4'!D33,0)</f>
        <v>0</v>
      </c>
      <c r="I44" s="184">
        <f>IF('MODULE 1.3 &amp; 1.4'!C33='CALC MODULE 1.3 &amp; 1.4'!$I$36, 'MODULE 1.3 &amp; 1.4'!D33,0)</f>
        <v>0</v>
      </c>
      <c r="J44" s="192">
        <f>IF('MODULE 1.3 &amp; 1.4'!C33='CALC MODULE 1.3 &amp; 1.4'!$J$36, 'MODULE 1.3 &amp; 1.4'!D33,0)</f>
        <v>0</v>
      </c>
      <c r="K44" s="17">
        <f>IF('MODULE 1.3 &amp; 1.4'!E33='CALC MODULE 1.3 &amp; 1.4'!$K$4,'MODULE 1.3 &amp; 1.4'!F33,0)</f>
        <v>0</v>
      </c>
      <c r="L44" s="18">
        <f>IF('MODULE 1.3 &amp; 1.4'!E33='CALC MODULE 1.3 &amp; 1.4'!$L$4,'MODULE 1.3 &amp; 1.4'!F33,0)</f>
        <v>0</v>
      </c>
      <c r="M44" s="18">
        <f>IF('MODULE 1.3 &amp; 1.4'!E33='CALC MODULE 1.3 &amp; 1.4'!$M$4,'MODULE 1.3 &amp; 1.4'!F33,0)</f>
        <v>0</v>
      </c>
      <c r="N44" s="18">
        <f>IF('MODULE 1.3 &amp; 1.4'!E33='CALC MODULE 1.3 &amp; 1.4'!$N$4,'MODULE 1.3 &amp; 1.4'!F33,0)</f>
        <v>0</v>
      </c>
      <c r="O44" s="18">
        <f>IF('MODULE 1.3 &amp; 1.4'!E33='CALC MODULE 1.3 &amp; 1.4'!$O$4,'MODULE 1.3 &amp; 1.4'!F33,0)</f>
        <v>0</v>
      </c>
      <c r="P44" s="18">
        <f>IF('MODULE 1.3 &amp; 1.4'!E33='CALC MODULE 1.3 &amp; 1.4'!$P$4,'MODULE 1.3 &amp; 1.4'!F33,0)</f>
        <v>0</v>
      </c>
      <c r="Q44" s="18">
        <f>IF('MODULE 1.3 &amp; 1.4'!E33='CALC MODULE 1.3 &amp; 1.4'!$Q$4,'MODULE 1.3 &amp; 1.4'!F33,0)</f>
        <v>0</v>
      </c>
      <c r="R44" s="18">
        <f>IF('MODULE 1.3 &amp; 1.4'!E33='CALC MODULE 1.3 &amp; 1.4'!$R$4,'MODULE 1.3 &amp; 1.4'!F33,0)</f>
        <v>0</v>
      </c>
      <c r="S44" s="19">
        <f>IF('MODULE 1.3 &amp; 1.4'!E33='CALC MODULE 1.3 &amp; 1.4'!$S$4,'MODULE 1.3 &amp; 1.4'!F33,0)</f>
        <v>0</v>
      </c>
      <c r="T44" s="17">
        <f>IF('MODULE 1.3 &amp; 1.4'!G33='CALC MODULE 1.3 &amp; 1.4'!$T$4,'MODULE 1.3 &amp; 1.4'!H33,0)</f>
        <v>0</v>
      </c>
      <c r="U44" s="18">
        <f>IF('MODULE 1.3 &amp; 1.4'!G33='CALC MODULE 1.3 &amp; 1.4'!$U$4,'MODULE 1.3 &amp; 1.4'!H33,0)</f>
        <v>0</v>
      </c>
      <c r="V44" s="18">
        <f>IF('MODULE 1.3 &amp; 1.4'!G33='CALC MODULE 1.3 &amp; 1.4'!$V$4,'MODULE 1.3 &amp; 1.4'!H33,0)</f>
        <v>0</v>
      </c>
      <c r="W44" s="18">
        <f>IF('MODULE 1.3 &amp; 1.4'!G33='CALC MODULE 1.3 &amp; 1.4'!$W$4,'MODULE 1.3 &amp; 1.4'!H33,0)</f>
        <v>0</v>
      </c>
      <c r="X44" s="18">
        <f>IF('MODULE 1.3 &amp; 1.4'!G33='CALC MODULE 1.3 &amp; 1.4'!$X$4,'MODULE 1.3 &amp; 1.4'!H33,0)</f>
        <v>0</v>
      </c>
      <c r="Y44" s="18">
        <f>IF('MODULE 1.3 &amp; 1.4'!G33='CALC MODULE 1.3 &amp; 1.4'!$Y$4,'MODULE 1.3 &amp; 1.4'!H33,0)</f>
        <v>0</v>
      </c>
      <c r="Z44" s="18">
        <f>IF('MODULE 1.3 &amp; 1.4'!G33='CALC MODULE 1.3 &amp; 1.4'!$Z$4,'MODULE 1.3 &amp; 1.4'!H33,0)</f>
        <v>0</v>
      </c>
      <c r="AA44" s="18">
        <f>IF('MODULE 1.3 &amp; 1.4'!G33='CALC MODULE 1.3 &amp; 1.4'!$AA$4,'MODULE 1.3 &amp; 1.4'!H33,0)</f>
        <v>0</v>
      </c>
      <c r="AB44" s="19">
        <f>IF('MODULE 1.3 &amp; 1.4'!G33='CALC MODULE 1.3 &amp; 1.4'!$AB$4,'MODULE 1.3 &amp; 1.4'!H33,0)</f>
        <v>0</v>
      </c>
      <c r="AC44" s="17">
        <f>IF('MODULE 1.3 &amp; 1.4'!I33='CALC MODULE 1.3 &amp; 1.4'!$AC$4,'MODULE 1.3 &amp; 1.4'!J33,0)</f>
        <v>0</v>
      </c>
      <c r="AD44" s="18">
        <f>IF('MODULE 1.3 &amp; 1.4'!I33='CALC MODULE 1.3 &amp; 1.4'!$AD$4,'MODULE 1.3 &amp; 1.4'!J33,0)</f>
        <v>0</v>
      </c>
      <c r="AE44" s="18">
        <f>IF('MODULE 1.3 &amp; 1.4'!I33='CALC MODULE 1.3 &amp; 1.4'!$AE$4,'MODULE 1.3 &amp; 1.4'!J33,0)</f>
        <v>0</v>
      </c>
      <c r="AF44" s="18">
        <f>IF('MODULE 1.3 &amp; 1.4'!I33='CALC MODULE 1.3 &amp; 1.4'!$AF$4,'MODULE 1.3 &amp; 1.4'!J33,0)</f>
        <v>0</v>
      </c>
      <c r="AG44" s="18">
        <f>IF('MODULE 1.3 &amp; 1.4'!I33='CALC MODULE 1.3 &amp; 1.4'!$AG$4,'MODULE 1.3 &amp; 1.4'!J33,0)</f>
        <v>0</v>
      </c>
      <c r="AH44" s="18">
        <f>IF('MODULE 1.3 &amp; 1.4'!I33='CALC MODULE 1.3 &amp; 1.4'!$AH$4,'MODULE 1.3 &amp; 1.4'!J33,0)</f>
        <v>0</v>
      </c>
      <c r="AI44" s="18">
        <f>IF('MODULE 1.3 &amp; 1.4'!I33='CALC MODULE 1.3 &amp; 1.4'!$AI$4,'MODULE 1.3 &amp; 1.4'!J33,0)</f>
        <v>0</v>
      </c>
      <c r="AJ44" s="18">
        <f>IF('MODULE 1.3 &amp; 1.4'!I33='CALC MODULE 1.3 &amp; 1.4'!$AJ$4,'MODULE 1.3 &amp; 1.4'!J33,0)</f>
        <v>0</v>
      </c>
      <c r="AK44" s="19">
        <f>IF('MODULE 1.3 &amp; 1.4'!I33='CALC MODULE 1.3 &amp; 1.4'!$AK$4,'MODULE 1.3 &amp; 1.4'!J33,0)</f>
        <v>0</v>
      </c>
      <c r="AL44" s="17">
        <f>IF('MODULE 1.3 &amp; 1.4'!K33='CALC MODULE 1.3 &amp; 1.4'!$AL$36,'MODULE 1.3 &amp; 1.4'!L33,0)</f>
        <v>0</v>
      </c>
      <c r="AM44" s="18">
        <f>IF('MODULE 1.3 &amp; 1.4'!K33='CALC MODULE 1.3 &amp; 1.4'!$AM$36,'MODULE 1.3 &amp; 1.4'!L33,0)</f>
        <v>0</v>
      </c>
      <c r="AN44" s="18">
        <f>IF('MODULE 1.3 &amp; 1.4'!K33='CALC MODULE 1.3 &amp; 1.4'!$AN$36,'MODULE 1.3 &amp; 1.4'!L33,0)</f>
        <v>0</v>
      </c>
      <c r="AO44" s="18">
        <f>IF('MODULE 1.3 &amp; 1.4'!K33='CALC MODULE 1.3 &amp; 1.4'!$AO$36,'MODULE 1.3 &amp; 1.4'!L33,0)</f>
        <v>0</v>
      </c>
      <c r="AP44" s="18">
        <f>IF('MODULE 1.3 &amp; 1.4'!K33='CALC MODULE 1.3 &amp; 1.4'!$AP$36,'MODULE 1.3 &amp; 1.4'!L33,0)</f>
        <v>0</v>
      </c>
      <c r="AQ44" s="18">
        <f>IF('MODULE 1.3 &amp; 1.4'!K33='CALC MODULE 1.3 &amp; 1.4'!$AQ$36,'MODULE 1.3 &amp; 1.4'!L33,0)</f>
        <v>0</v>
      </c>
      <c r="AR44" s="18">
        <f>IF('MODULE 1.3 &amp; 1.4'!K33='CALC MODULE 1.3 &amp; 1.4'!$AR$36,'MODULE 1.3 &amp; 1.4'!L33,0)</f>
        <v>0</v>
      </c>
      <c r="AS44" s="18">
        <f>IF('MODULE 1.3 &amp; 1.4'!K33='CALC MODULE 1.3 &amp; 1.4'!$AS$36,'MODULE 1.3 &amp; 1.4'!L33,0)</f>
        <v>0</v>
      </c>
      <c r="AT44" s="19">
        <f>IF('MODULE 1.3 &amp; 1.4'!K33='CALC MODULE 1.3 &amp; 1.4'!$AT$36,'MODULE 1.3 &amp; 1.4'!L33,0)</f>
        <v>0</v>
      </c>
    </row>
    <row r="45" spans="1:46" s="15" customFormat="1" x14ac:dyDescent="0.3">
      <c r="A45" s="15">
        <f>'BASIC DATA'!B14</f>
        <v>0</v>
      </c>
      <c r="B45" s="193">
        <f>IF('MODULE 1.3 &amp; 1.4'!C34='CALC MODULE 1.3 &amp; 1.4'!$B$36, 'MODULE 1.3 &amp; 1.4'!D34,0)</f>
        <v>0</v>
      </c>
      <c r="C45" s="185">
        <f>IF('MODULE 1.3 &amp; 1.4'!C34='CALC MODULE 1.3 &amp; 1.4'!$C$36, 'MODULE 1.3 &amp; 1.4'!D34,0)</f>
        <v>0</v>
      </c>
      <c r="D45" s="185">
        <f>IF('MODULE 1.3 &amp; 1.4'!C34='CALC MODULE 1.3 &amp; 1.4'!$D$36, 'MODULE 1.3 &amp; 1.4'!D34,0)</f>
        <v>0</v>
      </c>
      <c r="E45" s="185">
        <f>IF('MODULE 1.3 &amp; 1.4'!C34='CALC MODULE 1.3 &amp; 1.4'!$E$36, 'MODULE 1.3 &amp; 1.4'!D34,0)</f>
        <v>0</v>
      </c>
      <c r="F45" s="185">
        <f>IF('MODULE 1.3 &amp; 1.4'!C34='CALC MODULE 1.3 &amp; 1.4'!$F$36, 'MODULE 1.3 &amp; 1.4'!D34,0)</f>
        <v>0</v>
      </c>
      <c r="G45" s="185">
        <f>IF('MODULE 1.3 &amp; 1.4'!C34='CALC MODULE 1.3 &amp; 1.4'!$G$36, 'MODULE 1.3 &amp; 1.4'!D34,0)</f>
        <v>0</v>
      </c>
      <c r="H45" s="185">
        <f>IF('MODULE 1.3 &amp; 1.4'!C34='CALC MODULE 1.3 &amp; 1.4'!$H$36, 'MODULE 1.3 &amp; 1.4'!D34,0)</f>
        <v>0</v>
      </c>
      <c r="I45" s="185">
        <f>IF('MODULE 1.3 &amp; 1.4'!C34='CALC MODULE 1.3 &amp; 1.4'!$I$36, 'MODULE 1.3 &amp; 1.4'!D34,0)</f>
        <v>0</v>
      </c>
      <c r="J45" s="194">
        <f>IF('MODULE 1.3 &amp; 1.4'!C34='CALC MODULE 1.3 &amp; 1.4'!$J$36, 'MODULE 1.3 &amp; 1.4'!D34,0)</f>
        <v>0</v>
      </c>
      <c r="K45" s="14">
        <f>IF('MODULE 1.3 &amp; 1.4'!E34='CALC MODULE 1.3 &amp; 1.4'!$K$4,'MODULE 1.3 &amp; 1.4'!F34,0)</f>
        <v>0</v>
      </c>
      <c r="L45" s="15">
        <f>IF('MODULE 1.3 &amp; 1.4'!E34='CALC MODULE 1.3 &amp; 1.4'!$L$4,'MODULE 1.3 &amp; 1.4'!F34,0)</f>
        <v>0</v>
      </c>
      <c r="M45" s="15">
        <f>IF('MODULE 1.3 &amp; 1.4'!E34='CALC MODULE 1.3 &amp; 1.4'!$M$4,'MODULE 1.3 &amp; 1.4'!F34,0)</f>
        <v>0</v>
      </c>
      <c r="N45" s="15">
        <f>IF('MODULE 1.3 &amp; 1.4'!E34='CALC MODULE 1.3 &amp; 1.4'!$N$4,'MODULE 1.3 &amp; 1.4'!F34,0)</f>
        <v>0</v>
      </c>
      <c r="O45" s="15">
        <f>IF('MODULE 1.3 &amp; 1.4'!E34='CALC MODULE 1.3 &amp; 1.4'!$O$4,'MODULE 1.3 &amp; 1.4'!F34,0)</f>
        <v>0</v>
      </c>
      <c r="P45" s="15">
        <f>IF('MODULE 1.3 &amp; 1.4'!E34='CALC MODULE 1.3 &amp; 1.4'!$P$4,'MODULE 1.3 &amp; 1.4'!F34,0)</f>
        <v>0</v>
      </c>
      <c r="Q45" s="15">
        <f>IF('MODULE 1.3 &amp; 1.4'!E34='CALC MODULE 1.3 &amp; 1.4'!$Q$4,'MODULE 1.3 &amp; 1.4'!F34,0)</f>
        <v>0</v>
      </c>
      <c r="R45" s="15">
        <f>IF('MODULE 1.3 &amp; 1.4'!E34='CALC MODULE 1.3 &amp; 1.4'!$R$4,'MODULE 1.3 &amp; 1.4'!F34,0)</f>
        <v>0</v>
      </c>
      <c r="S45" s="16">
        <f>IF('MODULE 1.3 &amp; 1.4'!E34='CALC MODULE 1.3 &amp; 1.4'!$S$4,'MODULE 1.3 &amp; 1.4'!F34,0)</f>
        <v>0</v>
      </c>
      <c r="T45" s="14">
        <f>IF('MODULE 1.3 &amp; 1.4'!G34='CALC MODULE 1.3 &amp; 1.4'!$T$4,'MODULE 1.3 &amp; 1.4'!H34,0)</f>
        <v>0</v>
      </c>
      <c r="U45" s="15">
        <f>IF('MODULE 1.3 &amp; 1.4'!G34='CALC MODULE 1.3 &amp; 1.4'!$U$4,'MODULE 1.3 &amp; 1.4'!H34,0)</f>
        <v>0</v>
      </c>
      <c r="V45" s="15">
        <f>IF('MODULE 1.3 &amp; 1.4'!G34='CALC MODULE 1.3 &amp; 1.4'!$V$4,'MODULE 1.3 &amp; 1.4'!H34,0)</f>
        <v>0</v>
      </c>
      <c r="W45" s="15">
        <f>IF('MODULE 1.3 &amp; 1.4'!G34='CALC MODULE 1.3 &amp; 1.4'!$W$4,'MODULE 1.3 &amp; 1.4'!H34,0)</f>
        <v>0</v>
      </c>
      <c r="X45" s="15">
        <f>IF('MODULE 1.3 &amp; 1.4'!G34='CALC MODULE 1.3 &amp; 1.4'!$X$4,'MODULE 1.3 &amp; 1.4'!H34,0)</f>
        <v>0</v>
      </c>
      <c r="Y45" s="15">
        <f>IF('MODULE 1.3 &amp; 1.4'!G34='CALC MODULE 1.3 &amp; 1.4'!$Y$4,'MODULE 1.3 &amp; 1.4'!H34,0)</f>
        <v>0</v>
      </c>
      <c r="Z45" s="15">
        <f>IF('MODULE 1.3 &amp; 1.4'!G34='CALC MODULE 1.3 &amp; 1.4'!$Z$4,'MODULE 1.3 &amp; 1.4'!H34,0)</f>
        <v>0</v>
      </c>
      <c r="AA45" s="15">
        <f>IF('MODULE 1.3 &amp; 1.4'!G34='CALC MODULE 1.3 &amp; 1.4'!$AA$4,'MODULE 1.3 &amp; 1.4'!H34,0)</f>
        <v>0</v>
      </c>
      <c r="AB45" s="16">
        <f>IF('MODULE 1.3 &amp; 1.4'!G34='CALC MODULE 1.3 &amp; 1.4'!$AB$4,'MODULE 1.3 &amp; 1.4'!H34,0)</f>
        <v>0</v>
      </c>
      <c r="AC45" s="14">
        <f>IF('MODULE 1.3 &amp; 1.4'!I34='CALC MODULE 1.3 &amp; 1.4'!$AC$4,'MODULE 1.3 &amp; 1.4'!J34,0)</f>
        <v>0</v>
      </c>
      <c r="AD45" s="15">
        <f>IF('MODULE 1.3 &amp; 1.4'!I34='CALC MODULE 1.3 &amp; 1.4'!$AD$4,'MODULE 1.3 &amp; 1.4'!J34,0)</f>
        <v>0</v>
      </c>
      <c r="AE45" s="15">
        <f>IF('MODULE 1.3 &amp; 1.4'!I34='CALC MODULE 1.3 &amp; 1.4'!$AE$4,'MODULE 1.3 &amp; 1.4'!J34,0)</f>
        <v>0</v>
      </c>
      <c r="AF45" s="15">
        <f>IF('MODULE 1.3 &amp; 1.4'!I34='CALC MODULE 1.3 &amp; 1.4'!$AF$4,'MODULE 1.3 &amp; 1.4'!J34,0)</f>
        <v>0</v>
      </c>
      <c r="AG45" s="15">
        <f>IF('MODULE 1.3 &amp; 1.4'!I34='CALC MODULE 1.3 &amp; 1.4'!$AG$4,'MODULE 1.3 &amp; 1.4'!J34,0)</f>
        <v>0</v>
      </c>
      <c r="AH45" s="15">
        <f>IF('MODULE 1.3 &amp; 1.4'!I34='CALC MODULE 1.3 &amp; 1.4'!$AH$4,'MODULE 1.3 &amp; 1.4'!J34,0)</f>
        <v>0</v>
      </c>
      <c r="AI45" s="15">
        <f>IF('MODULE 1.3 &amp; 1.4'!I34='CALC MODULE 1.3 &amp; 1.4'!$AI$4,'MODULE 1.3 &amp; 1.4'!J34,0)</f>
        <v>0</v>
      </c>
      <c r="AJ45" s="15">
        <f>IF('MODULE 1.3 &amp; 1.4'!I34='CALC MODULE 1.3 &amp; 1.4'!$AJ$4,'MODULE 1.3 &amp; 1.4'!J34,0)</f>
        <v>0</v>
      </c>
      <c r="AK45" s="16">
        <f>IF('MODULE 1.3 &amp; 1.4'!I34='CALC MODULE 1.3 &amp; 1.4'!$AK$4,'MODULE 1.3 &amp; 1.4'!J34,0)</f>
        <v>0</v>
      </c>
      <c r="AL45" s="14">
        <f>IF('MODULE 1.3 &amp; 1.4'!K34='CALC MODULE 1.3 &amp; 1.4'!$AL$36,'MODULE 1.3 &amp; 1.4'!L34,0)</f>
        <v>0</v>
      </c>
      <c r="AM45" s="15">
        <f>IF('MODULE 1.3 &amp; 1.4'!K34='CALC MODULE 1.3 &amp; 1.4'!$AM$36,'MODULE 1.3 &amp; 1.4'!L34,0)</f>
        <v>0</v>
      </c>
      <c r="AN45" s="15">
        <f>IF('MODULE 1.3 &amp; 1.4'!K34='CALC MODULE 1.3 &amp; 1.4'!$AN$36,'MODULE 1.3 &amp; 1.4'!L34,0)</f>
        <v>0</v>
      </c>
      <c r="AO45" s="15">
        <f>IF('MODULE 1.3 &amp; 1.4'!K34='CALC MODULE 1.3 &amp; 1.4'!$AO$36,'MODULE 1.3 &amp; 1.4'!L34,0)</f>
        <v>0</v>
      </c>
      <c r="AP45" s="15">
        <f>IF('MODULE 1.3 &amp; 1.4'!K34='CALC MODULE 1.3 &amp; 1.4'!$AP$36,'MODULE 1.3 &amp; 1.4'!L34,0)</f>
        <v>0</v>
      </c>
      <c r="AQ45" s="15">
        <f>IF('MODULE 1.3 &amp; 1.4'!K34='CALC MODULE 1.3 &amp; 1.4'!$AQ$36,'MODULE 1.3 &amp; 1.4'!L34,0)</f>
        <v>0</v>
      </c>
      <c r="AR45" s="15">
        <f>IF('MODULE 1.3 &amp; 1.4'!K34='CALC MODULE 1.3 &amp; 1.4'!$AR$36,'MODULE 1.3 &amp; 1.4'!L34,0)</f>
        <v>0</v>
      </c>
      <c r="AS45" s="15">
        <f>IF('MODULE 1.3 &amp; 1.4'!K34='CALC MODULE 1.3 &amp; 1.4'!$AS$36,'MODULE 1.3 &amp; 1.4'!L34,0)</f>
        <v>0</v>
      </c>
      <c r="AT45" s="16">
        <f>IF('MODULE 1.3 &amp; 1.4'!K34='CALC MODULE 1.3 &amp; 1.4'!$AT$36,'MODULE 1.3 &amp; 1.4'!L34,0)</f>
        <v>0</v>
      </c>
    </row>
    <row r="46" spans="1:46" s="21" customFormat="1" x14ac:dyDescent="0.3">
      <c r="B46" s="189">
        <f>IF('MODULE 1.3 &amp; 1.4'!C35='CALC MODULE 1.3 &amp; 1.4'!$B$36, 'MODULE 1.3 &amp; 1.4'!D35,0)</f>
        <v>0</v>
      </c>
      <c r="C46" s="146">
        <f>IF('MODULE 1.3 &amp; 1.4'!C35='CALC MODULE 1.3 &amp; 1.4'!$C$36, 'MODULE 1.3 &amp; 1.4'!D35,0)</f>
        <v>0</v>
      </c>
      <c r="D46" s="146">
        <f>IF('MODULE 1.3 &amp; 1.4'!C35='CALC MODULE 1.3 &amp; 1.4'!$D$36, 'MODULE 1.3 &amp; 1.4'!D35,0)</f>
        <v>0</v>
      </c>
      <c r="E46" s="146">
        <f>IF('MODULE 1.3 &amp; 1.4'!C35='CALC MODULE 1.3 &amp; 1.4'!$E$36, 'MODULE 1.3 &amp; 1.4'!D35,0)</f>
        <v>0</v>
      </c>
      <c r="F46" s="146">
        <f>IF('MODULE 1.3 &amp; 1.4'!C35='CALC MODULE 1.3 &amp; 1.4'!$F$36, 'MODULE 1.3 &amp; 1.4'!D35,0)</f>
        <v>0</v>
      </c>
      <c r="G46" s="146">
        <f>IF('MODULE 1.3 &amp; 1.4'!C35='CALC MODULE 1.3 &amp; 1.4'!$G$36, 'MODULE 1.3 &amp; 1.4'!D35,0)</f>
        <v>0</v>
      </c>
      <c r="H46" s="146">
        <f>IF('MODULE 1.3 &amp; 1.4'!C35='CALC MODULE 1.3 &amp; 1.4'!$H$36, 'MODULE 1.3 &amp; 1.4'!D35,0)</f>
        <v>0</v>
      </c>
      <c r="I46" s="146">
        <f>IF('MODULE 1.3 &amp; 1.4'!C35='CALC MODULE 1.3 &amp; 1.4'!$I$36, 'MODULE 1.3 &amp; 1.4'!D35,0)</f>
        <v>0</v>
      </c>
      <c r="J46" s="190">
        <f>IF('MODULE 1.3 &amp; 1.4'!C35='CALC MODULE 1.3 &amp; 1.4'!$J$36, 'MODULE 1.3 &amp; 1.4'!D35,0)</f>
        <v>0</v>
      </c>
      <c r="K46" s="33">
        <f>IF('MODULE 1.3 &amp; 1.4'!E35='CALC MODULE 1.3 &amp; 1.4'!$K$4,'MODULE 1.3 &amp; 1.4'!F35,0)</f>
        <v>0</v>
      </c>
      <c r="L46" s="21">
        <f>IF('MODULE 1.3 &amp; 1.4'!E35='CALC MODULE 1.3 &amp; 1.4'!$L$4,'MODULE 1.3 &amp; 1.4'!F35,0)</f>
        <v>0</v>
      </c>
      <c r="M46" s="21">
        <f>IF('MODULE 1.3 &amp; 1.4'!E35='CALC MODULE 1.3 &amp; 1.4'!$M$4,'MODULE 1.3 &amp; 1.4'!F35,0)</f>
        <v>0</v>
      </c>
      <c r="N46" s="21">
        <f>IF('MODULE 1.3 &amp; 1.4'!E35='CALC MODULE 1.3 &amp; 1.4'!$N$4,'MODULE 1.3 &amp; 1.4'!F35,0)</f>
        <v>0</v>
      </c>
      <c r="O46" s="21">
        <f>IF('MODULE 1.3 &amp; 1.4'!E35='CALC MODULE 1.3 &amp; 1.4'!$O$4,'MODULE 1.3 &amp; 1.4'!F35,0)</f>
        <v>0</v>
      </c>
      <c r="P46" s="21">
        <f>IF('MODULE 1.3 &amp; 1.4'!E35='CALC MODULE 1.3 &amp; 1.4'!$P$4,'MODULE 1.3 &amp; 1.4'!F35,0)</f>
        <v>0</v>
      </c>
      <c r="Q46" s="21">
        <f>IF('MODULE 1.3 &amp; 1.4'!E35='CALC MODULE 1.3 &amp; 1.4'!$Q$4,'MODULE 1.3 &amp; 1.4'!F35,0)</f>
        <v>0</v>
      </c>
      <c r="R46" s="21">
        <f>IF('MODULE 1.3 &amp; 1.4'!E35='CALC MODULE 1.3 &amp; 1.4'!$R$4,'MODULE 1.3 &amp; 1.4'!F35,0)</f>
        <v>0</v>
      </c>
      <c r="S46" s="34">
        <f>IF('MODULE 1.3 &amp; 1.4'!E35='CALC MODULE 1.3 &amp; 1.4'!$S$4,'MODULE 1.3 &amp; 1.4'!F35,0)</f>
        <v>0</v>
      </c>
      <c r="T46" s="33">
        <f>IF('MODULE 1.3 &amp; 1.4'!G35='CALC MODULE 1.3 &amp; 1.4'!$T$4,'MODULE 1.3 &amp; 1.4'!H35,0)</f>
        <v>0</v>
      </c>
      <c r="U46" s="21">
        <f>IF('MODULE 1.3 &amp; 1.4'!G35='CALC MODULE 1.3 &amp; 1.4'!$U$4,'MODULE 1.3 &amp; 1.4'!H35,0)</f>
        <v>0</v>
      </c>
      <c r="V46" s="21">
        <f>IF('MODULE 1.3 &amp; 1.4'!G35='CALC MODULE 1.3 &amp; 1.4'!$V$4,'MODULE 1.3 &amp; 1.4'!H35,0)</f>
        <v>0</v>
      </c>
      <c r="W46" s="21">
        <f>IF('MODULE 1.3 &amp; 1.4'!G35='CALC MODULE 1.3 &amp; 1.4'!$W$4,'MODULE 1.3 &amp; 1.4'!H35,0)</f>
        <v>0</v>
      </c>
      <c r="X46" s="21">
        <f>IF('MODULE 1.3 &amp; 1.4'!G35='CALC MODULE 1.3 &amp; 1.4'!$X$4,'MODULE 1.3 &amp; 1.4'!H35,0)</f>
        <v>0</v>
      </c>
      <c r="Y46" s="21">
        <f>IF('MODULE 1.3 &amp; 1.4'!G35='CALC MODULE 1.3 &amp; 1.4'!$Y$4,'MODULE 1.3 &amp; 1.4'!H35,0)</f>
        <v>0</v>
      </c>
      <c r="Z46" s="21">
        <f>IF('MODULE 1.3 &amp; 1.4'!G35='CALC MODULE 1.3 &amp; 1.4'!$Z$4,'MODULE 1.3 &amp; 1.4'!H35,0)</f>
        <v>0</v>
      </c>
      <c r="AA46" s="21">
        <f>IF('MODULE 1.3 &amp; 1.4'!G35='CALC MODULE 1.3 &amp; 1.4'!$AA$4,'MODULE 1.3 &amp; 1.4'!H35,0)</f>
        <v>0</v>
      </c>
      <c r="AB46" s="34">
        <f>IF('MODULE 1.3 &amp; 1.4'!G35='CALC MODULE 1.3 &amp; 1.4'!$AB$4,'MODULE 1.3 &amp; 1.4'!H35,0)</f>
        <v>0</v>
      </c>
      <c r="AC46" s="33">
        <f>IF('MODULE 1.3 &amp; 1.4'!I35='CALC MODULE 1.3 &amp; 1.4'!$AC$4,'MODULE 1.3 &amp; 1.4'!J35,0)</f>
        <v>0</v>
      </c>
      <c r="AD46" s="21">
        <f>IF('MODULE 1.3 &amp; 1.4'!I35='CALC MODULE 1.3 &amp; 1.4'!$AD$4,'MODULE 1.3 &amp; 1.4'!J35,0)</f>
        <v>0</v>
      </c>
      <c r="AE46" s="21">
        <f>IF('MODULE 1.3 &amp; 1.4'!I35='CALC MODULE 1.3 &amp; 1.4'!$AE$4,'MODULE 1.3 &amp; 1.4'!J35,0)</f>
        <v>0</v>
      </c>
      <c r="AF46" s="21">
        <f>IF('MODULE 1.3 &amp; 1.4'!I35='CALC MODULE 1.3 &amp; 1.4'!$AF$4,'MODULE 1.3 &amp; 1.4'!J35,0)</f>
        <v>0</v>
      </c>
      <c r="AG46" s="21">
        <f>IF('MODULE 1.3 &amp; 1.4'!I35='CALC MODULE 1.3 &amp; 1.4'!$AG$4,'MODULE 1.3 &amp; 1.4'!J35,0)</f>
        <v>0</v>
      </c>
      <c r="AH46" s="21">
        <f>IF('MODULE 1.3 &amp; 1.4'!I35='CALC MODULE 1.3 &amp; 1.4'!$AH$4,'MODULE 1.3 &amp; 1.4'!J35,0)</f>
        <v>0</v>
      </c>
      <c r="AI46" s="21">
        <f>IF('MODULE 1.3 &amp; 1.4'!I35='CALC MODULE 1.3 &amp; 1.4'!$AI$4,'MODULE 1.3 &amp; 1.4'!J35,0)</f>
        <v>0</v>
      </c>
      <c r="AJ46" s="21">
        <f>IF('MODULE 1.3 &amp; 1.4'!I35='CALC MODULE 1.3 &amp; 1.4'!$AJ$4,'MODULE 1.3 &amp; 1.4'!J35,0)</f>
        <v>0</v>
      </c>
      <c r="AK46" s="34">
        <f>IF('MODULE 1.3 &amp; 1.4'!I35='CALC MODULE 1.3 &amp; 1.4'!$AK$4,'MODULE 1.3 &amp; 1.4'!J35,0)</f>
        <v>0</v>
      </c>
      <c r="AL46" s="33">
        <f>IF('MODULE 1.3 &amp; 1.4'!K35='CALC MODULE 1.3 &amp; 1.4'!$AL$36,'MODULE 1.3 &amp; 1.4'!L35,0)</f>
        <v>0</v>
      </c>
      <c r="AM46" s="21">
        <f>IF('MODULE 1.3 &amp; 1.4'!K35='CALC MODULE 1.3 &amp; 1.4'!$AM$36,'MODULE 1.3 &amp; 1.4'!L35,0)</f>
        <v>0</v>
      </c>
      <c r="AN46" s="21">
        <f>IF('MODULE 1.3 &amp; 1.4'!K35='CALC MODULE 1.3 &amp; 1.4'!$AN$36,'MODULE 1.3 &amp; 1.4'!L35,0)</f>
        <v>0</v>
      </c>
      <c r="AO46" s="21">
        <f>IF('MODULE 1.3 &amp; 1.4'!K35='CALC MODULE 1.3 &amp; 1.4'!$AO$36,'MODULE 1.3 &amp; 1.4'!L35,0)</f>
        <v>0</v>
      </c>
      <c r="AP46" s="21">
        <f>IF('MODULE 1.3 &amp; 1.4'!K35='CALC MODULE 1.3 &amp; 1.4'!$AP$36,'MODULE 1.3 &amp; 1.4'!L35,0)</f>
        <v>0</v>
      </c>
      <c r="AQ46" s="21">
        <f>IF('MODULE 1.3 &amp; 1.4'!K35='CALC MODULE 1.3 &amp; 1.4'!$AQ$36,'MODULE 1.3 &amp; 1.4'!L35,0)</f>
        <v>0</v>
      </c>
      <c r="AR46" s="21">
        <f>IF('MODULE 1.3 &amp; 1.4'!K35='CALC MODULE 1.3 &amp; 1.4'!$AR$36,'MODULE 1.3 &amp; 1.4'!L35,0)</f>
        <v>0</v>
      </c>
      <c r="AS46" s="21">
        <f>IF('MODULE 1.3 &amp; 1.4'!K35='CALC MODULE 1.3 &amp; 1.4'!$AS$36,'MODULE 1.3 &amp; 1.4'!L35,0)</f>
        <v>0</v>
      </c>
      <c r="AT46" s="34">
        <f>IF('MODULE 1.3 &amp; 1.4'!K35='CALC MODULE 1.3 &amp; 1.4'!$AT$36,'MODULE 1.3 &amp; 1.4'!L35,0)</f>
        <v>0</v>
      </c>
    </row>
    <row r="47" spans="1:46" s="21" customFormat="1" x14ac:dyDescent="0.3">
      <c r="B47" s="189">
        <f>IF('MODULE 1.3 &amp; 1.4'!C36='CALC MODULE 1.3 &amp; 1.4'!$B$36, 'MODULE 1.3 &amp; 1.4'!D36,0)</f>
        <v>0</v>
      </c>
      <c r="C47" s="146">
        <f>IF('MODULE 1.3 &amp; 1.4'!C36='CALC MODULE 1.3 &amp; 1.4'!$C$36, 'MODULE 1.3 &amp; 1.4'!D36,0)</f>
        <v>0</v>
      </c>
      <c r="D47" s="146">
        <f>IF('MODULE 1.3 &amp; 1.4'!C36='CALC MODULE 1.3 &amp; 1.4'!$D$36, 'MODULE 1.3 &amp; 1.4'!D36,0)</f>
        <v>0</v>
      </c>
      <c r="E47" s="146">
        <f>IF('MODULE 1.3 &amp; 1.4'!C36='CALC MODULE 1.3 &amp; 1.4'!$E$36, 'MODULE 1.3 &amp; 1.4'!D36,0)</f>
        <v>0</v>
      </c>
      <c r="F47" s="146">
        <f>IF('MODULE 1.3 &amp; 1.4'!C36='CALC MODULE 1.3 &amp; 1.4'!$F$36, 'MODULE 1.3 &amp; 1.4'!D36,0)</f>
        <v>0</v>
      </c>
      <c r="G47" s="146">
        <f>IF('MODULE 1.3 &amp; 1.4'!C36='CALC MODULE 1.3 &amp; 1.4'!$G$36, 'MODULE 1.3 &amp; 1.4'!D36,0)</f>
        <v>0</v>
      </c>
      <c r="H47" s="146">
        <f>IF('MODULE 1.3 &amp; 1.4'!C36='CALC MODULE 1.3 &amp; 1.4'!$H$36, 'MODULE 1.3 &amp; 1.4'!D36,0)</f>
        <v>0</v>
      </c>
      <c r="I47" s="146">
        <f>IF('MODULE 1.3 &amp; 1.4'!C36='CALC MODULE 1.3 &amp; 1.4'!$I$36, 'MODULE 1.3 &amp; 1.4'!D36,0)</f>
        <v>0</v>
      </c>
      <c r="J47" s="190">
        <f>IF('MODULE 1.3 &amp; 1.4'!C36='CALC MODULE 1.3 &amp; 1.4'!$J$36, 'MODULE 1.3 &amp; 1.4'!D36,0)</f>
        <v>0</v>
      </c>
      <c r="K47" s="33">
        <f>IF('MODULE 1.3 &amp; 1.4'!E36='CALC MODULE 1.3 &amp; 1.4'!$K$4,'MODULE 1.3 &amp; 1.4'!F36,0)</f>
        <v>0</v>
      </c>
      <c r="L47" s="21">
        <f>IF('MODULE 1.3 &amp; 1.4'!E36='CALC MODULE 1.3 &amp; 1.4'!$L$4,'MODULE 1.3 &amp; 1.4'!F36,0)</f>
        <v>0</v>
      </c>
      <c r="M47" s="21">
        <f>IF('MODULE 1.3 &amp; 1.4'!E36='CALC MODULE 1.3 &amp; 1.4'!$M$4,'MODULE 1.3 &amp; 1.4'!F36,0)</f>
        <v>0</v>
      </c>
      <c r="N47" s="21">
        <f>IF('MODULE 1.3 &amp; 1.4'!E36='CALC MODULE 1.3 &amp; 1.4'!$N$4,'MODULE 1.3 &amp; 1.4'!F36,0)</f>
        <v>0</v>
      </c>
      <c r="O47" s="21">
        <f>IF('MODULE 1.3 &amp; 1.4'!E36='CALC MODULE 1.3 &amp; 1.4'!$O$4,'MODULE 1.3 &amp; 1.4'!F36,0)</f>
        <v>0</v>
      </c>
      <c r="P47" s="21">
        <f>IF('MODULE 1.3 &amp; 1.4'!E36='CALC MODULE 1.3 &amp; 1.4'!$P$4,'MODULE 1.3 &amp; 1.4'!F36,0)</f>
        <v>0</v>
      </c>
      <c r="Q47" s="21">
        <f>IF('MODULE 1.3 &amp; 1.4'!E36='CALC MODULE 1.3 &amp; 1.4'!$Q$4,'MODULE 1.3 &amp; 1.4'!F36,0)</f>
        <v>0</v>
      </c>
      <c r="R47" s="21">
        <f>IF('MODULE 1.3 &amp; 1.4'!E36='CALC MODULE 1.3 &amp; 1.4'!$R$4,'MODULE 1.3 &amp; 1.4'!F36,0)</f>
        <v>0</v>
      </c>
      <c r="S47" s="34">
        <f>IF('MODULE 1.3 &amp; 1.4'!E36='CALC MODULE 1.3 &amp; 1.4'!$S$4,'MODULE 1.3 &amp; 1.4'!F36,0)</f>
        <v>0</v>
      </c>
      <c r="T47" s="33">
        <f>IF('MODULE 1.3 &amp; 1.4'!G36='CALC MODULE 1.3 &amp; 1.4'!$T$4,'MODULE 1.3 &amp; 1.4'!H36,0)</f>
        <v>0</v>
      </c>
      <c r="U47" s="21">
        <f>IF('MODULE 1.3 &amp; 1.4'!G36='CALC MODULE 1.3 &amp; 1.4'!$U$4,'MODULE 1.3 &amp; 1.4'!H36,0)</f>
        <v>0</v>
      </c>
      <c r="V47" s="21">
        <f>IF('MODULE 1.3 &amp; 1.4'!G36='CALC MODULE 1.3 &amp; 1.4'!$V$4,'MODULE 1.3 &amp; 1.4'!H36,0)</f>
        <v>0</v>
      </c>
      <c r="W47" s="21">
        <f>IF('MODULE 1.3 &amp; 1.4'!G36='CALC MODULE 1.3 &amp; 1.4'!$W$4,'MODULE 1.3 &amp; 1.4'!H36,0)</f>
        <v>0</v>
      </c>
      <c r="X47" s="21">
        <f>IF('MODULE 1.3 &amp; 1.4'!G36='CALC MODULE 1.3 &amp; 1.4'!$X$4,'MODULE 1.3 &amp; 1.4'!H36,0)</f>
        <v>0</v>
      </c>
      <c r="Y47" s="21">
        <f>IF('MODULE 1.3 &amp; 1.4'!G36='CALC MODULE 1.3 &amp; 1.4'!$Y$4,'MODULE 1.3 &amp; 1.4'!H36,0)</f>
        <v>0</v>
      </c>
      <c r="Z47" s="21">
        <f>IF('MODULE 1.3 &amp; 1.4'!G36='CALC MODULE 1.3 &amp; 1.4'!$Z$4,'MODULE 1.3 &amp; 1.4'!H36,0)</f>
        <v>0</v>
      </c>
      <c r="AA47" s="21">
        <f>IF('MODULE 1.3 &amp; 1.4'!G36='CALC MODULE 1.3 &amp; 1.4'!$AA$4,'MODULE 1.3 &amp; 1.4'!H36,0)</f>
        <v>0</v>
      </c>
      <c r="AB47" s="34">
        <f>IF('MODULE 1.3 &amp; 1.4'!G36='CALC MODULE 1.3 &amp; 1.4'!$AB$4,'MODULE 1.3 &amp; 1.4'!H36,0)</f>
        <v>0</v>
      </c>
      <c r="AC47" s="33">
        <f>IF('MODULE 1.3 &amp; 1.4'!I36='CALC MODULE 1.3 &amp; 1.4'!$AC$4,'MODULE 1.3 &amp; 1.4'!J36,0)</f>
        <v>0</v>
      </c>
      <c r="AD47" s="21">
        <f>IF('MODULE 1.3 &amp; 1.4'!I36='CALC MODULE 1.3 &amp; 1.4'!$AD$4,'MODULE 1.3 &amp; 1.4'!J36,0)</f>
        <v>0</v>
      </c>
      <c r="AE47" s="21">
        <f>IF('MODULE 1.3 &amp; 1.4'!I36='CALC MODULE 1.3 &amp; 1.4'!$AE$4,'MODULE 1.3 &amp; 1.4'!J36,0)</f>
        <v>0</v>
      </c>
      <c r="AF47" s="21">
        <f>IF('MODULE 1.3 &amp; 1.4'!I36='CALC MODULE 1.3 &amp; 1.4'!$AF$4,'MODULE 1.3 &amp; 1.4'!J36,0)</f>
        <v>0</v>
      </c>
      <c r="AG47" s="21">
        <f>IF('MODULE 1.3 &amp; 1.4'!I36='CALC MODULE 1.3 &amp; 1.4'!$AG$4,'MODULE 1.3 &amp; 1.4'!J36,0)</f>
        <v>0</v>
      </c>
      <c r="AH47" s="21">
        <f>IF('MODULE 1.3 &amp; 1.4'!I36='CALC MODULE 1.3 &amp; 1.4'!$AH$4,'MODULE 1.3 &amp; 1.4'!J36,0)</f>
        <v>0</v>
      </c>
      <c r="AI47" s="21">
        <f>IF('MODULE 1.3 &amp; 1.4'!I36='CALC MODULE 1.3 &amp; 1.4'!$AI$4,'MODULE 1.3 &amp; 1.4'!J36,0)</f>
        <v>0</v>
      </c>
      <c r="AJ47" s="21">
        <f>IF('MODULE 1.3 &amp; 1.4'!I36='CALC MODULE 1.3 &amp; 1.4'!$AJ$4,'MODULE 1.3 &amp; 1.4'!J36,0)</f>
        <v>0</v>
      </c>
      <c r="AK47" s="34">
        <f>IF('MODULE 1.3 &amp; 1.4'!I36='CALC MODULE 1.3 &amp; 1.4'!$AK$4,'MODULE 1.3 &amp; 1.4'!J36,0)</f>
        <v>0</v>
      </c>
      <c r="AL47" s="33">
        <f>IF('MODULE 1.3 &amp; 1.4'!K36='CALC MODULE 1.3 &amp; 1.4'!$AL$36,'MODULE 1.3 &amp; 1.4'!L36,0)</f>
        <v>0</v>
      </c>
      <c r="AM47" s="21">
        <f>IF('MODULE 1.3 &amp; 1.4'!K36='CALC MODULE 1.3 &amp; 1.4'!$AM$36,'MODULE 1.3 &amp; 1.4'!L36,0)</f>
        <v>0</v>
      </c>
      <c r="AN47" s="21">
        <f>IF('MODULE 1.3 &amp; 1.4'!K36='CALC MODULE 1.3 &amp; 1.4'!$AN$36,'MODULE 1.3 &amp; 1.4'!L36,0)</f>
        <v>0</v>
      </c>
      <c r="AO47" s="21">
        <f>IF('MODULE 1.3 &amp; 1.4'!K36='CALC MODULE 1.3 &amp; 1.4'!$AO$36,'MODULE 1.3 &amp; 1.4'!L36,0)</f>
        <v>0</v>
      </c>
      <c r="AP47" s="21">
        <f>IF('MODULE 1.3 &amp; 1.4'!K36='CALC MODULE 1.3 &amp; 1.4'!$AP$36,'MODULE 1.3 &amp; 1.4'!L36,0)</f>
        <v>0</v>
      </c>
      <c r="AQ47" s="21">
        <f>IF('MODULE 1.3 &amp; 1.4'!K36='CALC MODULE 1.3 &amp; 1.4'!$AQ$36,'MODULE 1.3 &amp; 1.4'!L36,0)</f>
        <v>0</v>
      </c>
      <c r="AR47" s="21">
        <f>IF('MODULE 1.3 &amp; 1.4'!K36='CALC MODULE 1.3 &amp; 1.4'!$AR$36,'MODULE 1.3 &amp; 1.4'!L36,0)</f>
        <v>0</v>
      </c>
      <c r="AS47" s="21">
        <f>IF('MODULE 1.3 &amp; 1.4'!K36='CALC MODULE 1.3 &amp; 1.4'!$AS$36,'MODULE 1.3 &amp; 1.4'!L36,0)</f>
        <v>0</v>
      </c>
      <c r="AT47" s="34">
        <f>IF('MODULE 1.3 &amp; 1.4'!K36='CALC MODULE 1.3 &amp; 1.4'!$AT$36,'MODULE 1.3 &amp; 1.4'!L36,0)</f>
        <v>0</v>
      </c>
    </row>
    <row r="48" spans="1:46" s="18" customFormat="1" x14ac:dyDescent="0.3">
      <c r="B48" s="191">
        <f>IF('MODULE 1.3 &amp; 1.4'!C37='CALC MODULE 1.3 &amp; 1.4'!$B$36, 'MODULE 1.3 &amp; 1.4'!D37,0)</f>
        <v>0</v>
      </c>
      <c r="C48" s="184">
        <f>IF('MODULE 1.3 &amp; 1.4'!C37='CALC MODULE 1.3 &amp; 1.4'!$C$36, 'MODULE 1.3 &amp; 1.4'!D37,0)</f>
        <v>0</v>
      </c>
      <c r="D48" s="184">
        <f>IF('MODULE 1.3 &amp; 1.4'!C37='CALC MODULE 1.3 &amp; 1.4'!$D$36, 'MODULE 1.3 &amp; 1.4'!D37,0)</f>
        <v>0</v>
      </c>
      <c r="E48" s="184">
        <f>IF('MODULE 1.3 &amp; 1.4'!C37='CALC MODULE 1.3 &amp; 1.4'!$E$36, 'MODULE 1.3 &amp; 1.4'!D37,0)</f>
        <v>0</v>
      </c>
      <c r="F48" s="184">
        <f>IF('MODULE 1.3 &amp; 1.4'!C37='CALC MODULE 1.3 &amp; 1.4'!$F$36, 'MODULE 1.3 &amp; 1.4'!D37,0)</f>
        <v>0</v>
      </c>
      <c r="G48" s="184">
        <f>IF('MODULE 1.3 &amp; 1.4'!C37='CALC MODULE 1.3 &amp; 1.4'!$G$36, 'MODULE 1.3 &amp; 1.4'!D37,0)</f>
        <v>0</v>
      </c>
      <c r="H48" s="184">
        <f>IF('MODULE 1.3 &amp; 1.4'!C37='CALC MODULE 1.3 &amp; 1.4'!$H$36, 'MODULE 1.3 &amp; 1.4'!D37,0)</f>
        <v>0</v>
      </c>
      <c r="I48" s="184">
        <f>IF('MODULE 1.3 &amp; 1.4'!C37='CALC MODULE 1.3 &amp; 1.4'!$I$36, 'MODULE 1.3 &amp; 1.4'!D37,0)</f>
        <v>0</v>
      </c>
      <c r="J48" s="192">
        <f>IF('MODULE 1.3 &amp; 1.4'!C37='CALC MODULE 1.3 &amp; 1.4'!$J$36, 'MODULE 1.3 &amp; 1.4'!D37,0)</f>
        <v>0</v>
      </c>
      <c r="K48" s="17">
        <f>IF('MODULE 1.3 &amp; 1.4'!E37='CALC MODULE 1.3 &amp; 1.4'!$K$4,'MODULE 1.3 &amp; 1.4'!F37,0)</f>
        <v>0</v>
      </c>
      <c r="L48" s="18">
        <f>IF('MODULE 1.3 &amp; 1.4'!E37='CALC MODULE 1.3 &amp; 1.4'!$L$4,'MODULE 1.3 &amp; 1.4'!F37,0)</f>
        <v>0</v>
      </c>
      <c r="M48" s="18">
        <f>IF('MODULE 1.3 &amp; 1.4'!E37='CALC MODULE 1.3 &amp; 1.4'!$M$4,'MODULE 1.3 &amp; 1.4'!F37,0)</f>
        <v>0</v>
      </c>
      <c r="N48" s="18">
        <f>IF('MODULE 1.3 &amp; 1.4'!E37='CALC MODULE 1.3 &amp; 1.4'!$N$4,'MODULE 1.3 &amp; 1.4'!F37,0)</f>
        <v>0</v>
      </c>
      <c r="O48" s="18">
        <f>IF('MODULE 1.3 &amp; 1.4'!E37='CALC MODULE 1.3 &amp; 1.4'!$O$4,'MODULE 1.3 &amp; 1.4'!F37,0)</f>
        <v>0</v>
      </c>
      <c r="P48" s="18">
        <f>IF('MODULE 1.3 &amp; 1.4'!E37='CALC MODULE 1.3 &amp; 1.4'!$P$4,'MODULE 1.3 &amp; 1.4'!F37,0)</f>
        <v>0</v>
      </c>
      <c r="Q48" s="18">
        <f>IF('MODULE 1.3 &amp; 1.4'!E37='CALC MODULE 1.3 &amp; 1.4'!$Q$4,'MODULE 1.3 &amp; 1.4'!F37,0)</f>
        <v>0</v>
      </c>
      <c r="R48" s="18">
        <f>IF('MODULE 1.3 &amp; 1.4'!E37='CALC MODULE 1.3 &amp; 1.4'!$R$4,'MODULE 1.3 &amp; 1.4'!F37,0)</f>
        <v>0</v>
      </c>
      <c r="S48" s="19">
        <f>IF('MODULE 1.3 &amp; 1.4'!E37='CALC MODULE 1.3 &amp; 1.4'!$S$4,'MODULE 1.3 &amp; 1.4'!F37,0)</f>
        <v>0</v>
      </c>
      <c r="T48" s="17">
        <f>IF('MODULE 1.3 &amp; 1.4'!G37='CALC MODULE 1.3 &amp; 1.4'!$T$4,'MODULE 1.3 &amp; 1.4'!H37,0)</f>
        <v>0</v>
      </c>
      <c r="U48" s="18">
        <f>IF('MODULE 1.3 &amp; 1.4'!G37='CALC MODULE 1.3 &amp; 1.4'!$U$4,'MODULE 1.3 &amp; 1.4'!H37,0)</f>
        <v>0</v>
      </c>
      <c r="V48" s="18">
        <f>IF('MODULE 1.3 &amp; 1.4'!G37='CALC MODULE 1.3 &amp; 1.4'!$V$4,'MODULE 1.3 &amp; 1.4'!H37,0)</f>
        <v>0</v>
      </c>
      <c r="W48" s="18">
        <f>IF('MODULE 1.3 &amp; 1.4'!G37='CALC MODULE 1.3 &amp; 1.4'!$W$4,'MODULE 1.3 &amp; 1.4'!H37,0)</f>
        <v>0</v>
      </c>
      <c r="X48" s="18">
        <f>IF('MODULE 1.3 &amp; 1.4'!G37='CALC MODULE 1.3 &amp; 1.4'!$X$4,'MODULE 1.3 &amp; 1.4'!H37,0)</f>
        <v>0</v>
      </c>
      <c r="Y48" s="18">
        <f>IF('MODULE 1.3 &amp; 1.4'!G37='CALC MODULE 1.3 &amp; 1.4'!$Y$4,'MODULE 1.3 &amp; 1.4'!H37,0)</f>
        <v>0</v>
      </c>
      <c r="Z48" s="18">
        <f>IF('MODULE 1.3 &amp; 1.4'!G37='CALC MODULE 1.3 &amp; 1.4'!$Z$4,'MODULE 1.3 &amp; 1.4'!H37,0)</f>
        <v>0</v>
      </c>
      <c r="AA48" s="18">
        <f>IF('MODULE 1.3 &amp; 1.4'!G37='CALC MODULE 1.3 &amp; 1.4'!$AA$4,'MODULE 1.3 &amp; 1.4'!H37,0)</f>
        <v>0</v>
      </c>
      <c r="AB48" s="19">
        <f>IF('MODULE 1.3 &amp; 1.4'!G37='CALC MODULE 1.3 &amp; 1.4'!$AB$4,'MODULE 1.3 &amp; 1.4'!H37,0)</f>
        <v>0</v>
      </c>
      <c r="AC48" s="17">
        <f>IF('MODULE 1.3 &amp; 1.4'!I37='CALC MODULE 1.3 &amp; 1.4'!$AC$4,'MODULE 1.3 &amp; 1.4'!J37,0)</f>
        <v>0</v>
      </c>
      <c r="AD48" s="18">
        <f>IF('MODULE 1.3 &amp; 1.4'!I37='CALC MODULE 1.3 &amp; 1.4'!$AD$4,'MODULE 1.3 &amp; 1.4'!J37,0)</f>
        <v>0</v>
      </c>
      <c r="AE48" s="18">
        <f>IF('MODULE 1.3 &amp; 1.4'!I37='CALC MODULE 1.3 &amp; 1.4'!$AE$4,'MODULE 1.3 &amp; 1.4'!J37,0)</f>
        <v>0</v>
      </c>
      <c r="AF48" s="18">
        <f>IF('MODULE 1.3 &amp; 1.4'!I37='CALC MODULE 1.3 &amp; 1.4'!$AF$4,'MODULE 1.3 &amp; 1.4'!J37,0)</f>
        <v>0</v>
      </c>
      <c r="AG48" s="18">
        <f>IF('MODULE 1.3 &amp; 1.4'!I37='CALC MODULE 1.3 &amp; 1.4'!$AG$4,'MODULE 1.3 &amp; 1.4'!J37,0)</f>
        <v>0</v>
      </c>
      <c r="AH48" s="18">
        <f>IF('MODULE 1.3 &amp; 1.4'!I37='CALC MODULE 1.3 &amp; 1.4'!$AH$4,'MODULE 1.3 &amp; 1.4'!J37,0)</f>
        <v>0</v>
      </c>
      <c r="AI48" s="18">
        <f>IF('MODULE 1.3 &amp; 1.4'!I37='CALC MODULE 1.3 &amp; 1.4'!$AI$4,'MODULE 1.3 &amp; 1.4'!J37,0)</f>
        <v>0</v>
      </c>
      <c r="AJ48" s="18">
        <f>IF('MODULE 1.3 &amp; 1.4'!I37='CALC MODULE 1.3 &amp; 1.4'!$AJ$4,'MODULE 1.3 &amp; 1.4'!J37,0)</f>
        <v>0</v>
      </c>
      <c r="AK48" s="19">
        <f>IF('MODULE 1.3 &amp; 1.4'!I37='CALC MODULE 1.3 &amp; 1.4'!$AK$4,'MODULE 1.3 &amp; 1.4'!J37,0)</f>
        <v>0</v>
      </c>
      <c r="AL48" s="17">
        <f>IF('MODULE 1.3 &amp; 1.4'!K37='CALC MODULE 1.3 &amp; 1.4'!$AL$36,'MODULE 1.3 &amp; 1.4'!L37,0)</f>
        <v>0</v>
      </c>
      <c r="AM48" s="18">
        <f>IF('MODULE 1.3 &amp; 1.4'!K37='CALC MODULE 1.3 &amp; 1.4'!$AM$36,'MODULE 1.3 &amp; 1.4'!L37,0)</f>
        <v>0</v>
      </c>
      <c r="AN48" s="18">
        <f>IF('MODULE 1.3 &amp; 1.4'!K37='CALC MODULE 1.3 &amp; 1.4'!$AN$36,'MODULE 1.3 &amp; 1.4'!L37,0)</f>
        <v>0</v>
      </c>
      <c r="AO48" s="18">
        <f>IF('MODULE 1.3 &amp; 1.4'!K37='CALC MODULE 1.3 &amp; 1.4'!$AO$36,'MODULE 1.3 &amp; 1.4'!L37,0)</f>
        <v>0</v>
      </c>
      <c r="AP48" s="18">
        <f>IF('MODULE 1.3 &amp; 1.4'!K37='CALC MODULE 1.3 &amp; 1.4'!$AP$36,'MODULE 1.3 &amp; 1.4'!L37,0)</f>
        <v>0</v>
      </c>
      <c r="AQ48" s="18">
        <f>IF('MODULE 1.3 &amp; 1.4'!K37='CALC MODULE 1.3 &amp; 1.4'!$AQ$36,'MODULE 1.3 &amp; 1.4'!L37,0)</f>
        <v>0</v>
      </c>
      <c r="AR48" s="18">
        <f>IF('MODULE 1.3 &amp; 1.4'!K37='CALC MODULE 1.3 &amp; 1.4'!$AR$36,'MODULE 1.3 &amp; 1.4'!L37,0)</f>
        <v>0</v>
      </c>
      <c r="AS48" s="18">
        <f>IF('MODULE 1.3 &amp; 1.4'!K37='CALC MODULE 1.3 &amp; 1.4'!$AS$36,'MODULE 1.3 &amp; 1.4'!L37,0)</f>
        <v>0</v>
      </c>
      <c r="AT48" s="19">
        <f>IF('MODULE 1.3 &amp; 1.4'!K37='CALC MODULE 1.3 &amp; 1.4'!$AT$36,'MODULE 1.3 &amp; 1.4'!L37,0)</f>
        <v>0</v>
      </c>
    </row>
    <row r="49" spans="1:46" x14ac:dyDescent="0.3">
      <c r="A49" s="21">
        <f>'BASIC DATA'!B15</f>
        <v>0</v>
      </c>
      <c r="B49" s="189">
        <f>IF('MODULE 1.3 &amp; 1.4'!C38='CALC MODULE 1.3 &amp; 1.4'!$B$36, 'MODULE 1.3 &amp; 1.4'!D38,0)</f>
        <v>0</v>
      </c>
      <c r="C49" s="146">
        <f>IF('MODULE 1.3 &amp; 1.4'!C38='CALC MODULE 1.3 &amp; 1.4'!$C$36, 'MODULE 1.3 &amp; 1.4'!D38,0)</f>
        <v>0</v>
      </c>
      <c r="D49" s="146">
        <f>IF('MODULE 1.3 &amp; 1.4'!C38='CALC MODULE 1.3 &amp; 1.4'!$D$36, 'MODULE 1.3 &amp; 1.4'!D38,0)</f>
        <v>0</v>
      </c>
      <c r="E49" s="146">
        <f>IF('MODULE 1.3 &amp; 1.4'!C38='CALC MODULE 1.3 &amp; 1.4'!$E$36, 'MODULE 1.3 &amp; 1.4'!D38,0)</f>
        <v>0</v>
      </c>
      <c r="F49" s="146">
        <f>IF('MODULE 1.3 &amp; 1.4'!C38='CALC MODULE 1.3 &amp; 1.4'!$F$36, 'MODULE 1.3 &amp; 1.4'!D38,0)</f>
        <v>0</v>
      </c>
      <c r="G49" s="146">
        <f>IF('MODULE 1.3 &amp; 1.4'!C38='CALC MODULE 1.3 &amp; 1.4'!$G$36, 'MODULE 1.3 &amp; 1.4'!D38,0)</f>
        <v>0</v>
      </c>
      <c r="H49" s="146">
        <f>IF('MODULE 1.3 &amp; 1.4'!C38='CALC MODULE 1.3 &amp; 1.4'!$H$36, 'MODULE 1.3 &amp; 1.4'!D38,0)</f>
        <v>0</v>
      </c>
      <c r="I49" s="146">
        <f>IF('MODULE 1.3 &amp; 1.4'!C38='CALC MODULE 1.3 &amp; 1.4'!$I$36, 'MODULE 1.3 &amp; 1.4'!D38,0)</f>
        <v>0</v>
      </c>
      <c r="J49" s="190">
        <f>IF('MODULE 1.3 &amp; 1.4'!C38='CALC MODULE 1.3 &amp; 1.4'!$J$36, 'MODULE 1.3 &amp; 1.4'!D38,0)</f>
        <v>0</v>
      </c>
      <c r="K49" s="33">
        <f>IF('MODULE 1.3 &amp; 1.4'!E38='CALC MODULE 1.3 &amp; 1.4'!$K$4,'MODULE 1.3 &amp; 1.4'!F38,0)</f>
        <v>0</v>
      </c>
      <c r="L49" s="21">
        <f>IF('MODULE 1.3 &amp; 1.4'!E38='CALC MODULE 1.3 &amp; 1.4'!$L$4,'MODULE 1.3 &amp; 1.4'!F38,0)</f>
        <v>0</v>
      </c>
      <c r="M49" s="21">
        <f>IF('MODULE 1.3 &amp; 1.4'!E38='CALC MODULE 1.3 &amp; 1.4'!$M$4,'MODULE 1.3 &amp; 1.4'!F38,0)</f>
        <v>0</v>
      </c>
      <c r="N49" s="21">
        <f>IF('MODULE 1.3 &amp; 1.4'!E38='CALC MODULE 1.3 &amp; 1.4'!$N$4,'MODULE 1.3 &amp; 1.4'!F38,0)</f>
        <v>0</v>
      </c>
      <c r="O49" s="21">
        <f>IF('MODULE 1.3 &amp; 1.4'!E38='CALC MODULE 1.3 &amp; 1.4'!$O$4,'MODULE 1.3 &amp; 1.4'!F38,0)</f>
        <v>0</v>
      </c>
      <c r="P49" s="21">
        <f>IF('MODULE 1.3 &amp; 1.4'!E38='CALC MODULE 1.3 &amp; 1.4'!$P$4,'MODULE 1.3 &amp; 1.4'!F38,0)</f>
        <v>0</v>
      </c>
      <c r="Q49" s="21">
        <f>IF('MODULE 1.3 &amp; 1.4'!E38='CALC MODULE 1.3 &amp; 1.4'!$Q$4,'MODULE 1.3 &amp; 1.4'!F38,0)</f>
        <v>0</v>
      </c>
      <c r="R49" s="21">
        <f>IF('MODULE 1.3 &amp; 1.4'!E38='CALC MODULE 1.3 &amp; 1.4'!$R$4,'MODULE 1.3 &amp; 1.4'!F38,0)</f>
        <v>0</v>
      </c>
      <c r="S49" s="34">
        <f>IF('MODULE 1.3 &amp; 1.4'!E38='CALC MODULE 1.3 &amp; 1.4'!$S$4,'MODULE 1.3 &amp; 1.4'!F38,0)</f>
        <v>0</v>
      </c>
      <c r="T49" s="33">
        <f>IF('MODULE 1.3 &amp; 1.4'!G38='CALC MODULE 1.3 &amp; 1.4'!$T$4,'MODULE 1.3 &amp; 1.4'!H38,0)</f>
        <v>0</v>
      </c>
      <c r="U49" s="21">
        <f>IF('MODULE 1.3 &amp; 1.4'!G38='CALC MODULE 1.3 &amp; 1.4'!$U$4,'MODULE 1.3 &amp; 1.4'!H38,0)</f>
        <v>0</v>
      </c>
      <c r="V49" s="21">
        <f>IF('MODULE 1.3 &amp; 1.4'!G38='CALC MODULE 1.3 &amp; 1.4'!$V$4,'MODULE 1.3 &amp; 1.4'!H38,0)</f>
        <v>0</v>
      </c>
      <c r="W49" s="21">
        <f>IF('MODULE 1.3 &amp; 1.4'!G38='CALC MODULE 1.3 &amp; 1.4'!$W$4,'MODULE 1.3 &amp; 1.4'!H38,0)</f>
        <v>0</v>
      </c>
      <c r="X49" s="21">
        <f>IF('MODULE 1.3 &amp; 1.4'!G38='CALC MODULE 1.3 &amp; 1.4'!$X$4,'MODULE 1.3 &amp; 1.4'!H38,0)</f>
        <v>0</v>
      </c>
      <c r="Y49" s="21">
        <f>IF('MODULE 1.3 &amp; 1.4'!G38='CALC MODULE 1.3 &amp; 1.4'!$Y$4,'MODULE 1.3 &amp; 1.4'!H38,0)</f>
        <v>0</v>
      </c>
      <c r="Z49" s="21">
        <f>IF('MODULE 1.3 &amp; 1.4'!G38='CALC MODULE 1.3 &amp; 1.4'!$Z$4,'MODULE 1.3 &amp; 1.4'!H38,0)</f>
        <v>0</v>
      </c>
      <c r="AA49" s="21">
        <f>IF('MODULE 1.3 &amp; 1.4'!G38='CALC MODULE 1.3 &amp; 1.4'!$AA$4,'MODULE 1.3 &amp; 1.4'!H38,0)</f>
        <v>0</v>
      </c>
      <c r="AB49" s="34">
        <f>IF('MODULE 1.3 &amp; 1.4'!G38='CALC MODULE 1.3 &amp; 1.4'!$AB$4,'MODULE 1.3 &amp; 1.4'!H38,0)</f>
        <v>0</v>
      </c>
      <c r="AC49" s="33">
        <f>IF('MODULE 1.3 &amp; 1.4'!I38='CALC MODULE 1.3 &amp; 1.4'!$AC$4,'MODULE 1.3 &amp; 1.4'!J38,0)</f>
        <v>0</v>
      </c>
      <c r="AD49" s="21">
        <f>IF('MODULE 1.3 &amp; 1.4'!I38='CALC MODULE 1.3 &amp; 1.4'!$AD$4,'MODULE 1.3 &amp; 1.4'!J38,0)</f>
        <v>0</v>
      </c>
      <c r="AE49" s="21">
        <f>IF('MODULE 1.3 &amp; 1.4'!I38='CALC MODULE 1.3 &amp; 1.4'!$AE$4,'MODULE 1.3 &amp; 1.4'!J38,0)</f>
        <v>0</v>
      </c>
      <c r="AF49" s="21">
        <f>IF('MODULE 1.3 &amp; 1.4'!I38='CALC MODULE 1.3 &amp; 1.4'!$AF$4,'MODULE 1.3 &amp; 1.4'!J38,0)</f>
        <v>0</v>
      </c>
      <c r="AG49" s="21">
        <f>IF('MODULE 1.3 &amp; 1.4'!I38='CALC MODULE 1.3 &amp; 1.4'!$AG$4,'MODULE 1.3 &amp; 1.4'!J38,0)</f>
        <v>0</v>
      </c>
      <c r="AH49" s="21">
        <f>IF('MODULE 1.3 &amp; 1.4'!I38='CALC MODULE 1.3 &amp; 1.4'!$AH$4,'MODULE 1.3 &amp; 1.4'!J38,0)</f>
        <v>0</v>
      </c>
      <c r="AI49" s="21">
        <f>IF('MODULE 1.3 &amp; 1.4'!I38='CALC MODULE 1.3 &amp; 1.4'!$AI$4,'MODULE 1.3 &amp; 1.4'!J38,0)</f>
        <v>0</v>
      </c>
      <c r="AJ49" s="21">
        <f>IF('MODULE 1.3 &amp; 1.4'!I38='CALC MODULE 1.3 &amp; 1.4'!$AJ$4,'MODULE 1.3 &amp; 1.4'!J38,0)</f>
        <v>0</v>
      </c>
      <c r="AK49" s="34">
        <f>IF('MODULE 1.3 &amp; 1.4'!I38='CALC MODULE 1.3 &amp; 1.4'!$AK$4,'MODULE 1.3 &amp; 1.4'!J38,0)</f>
        <v>0</v>
      </c>
      <c r="AL49" s="33">
        <f>IF('MODULE 1.3 &amp; 1.4'!K38='CALC MODULE 1.3 &amp; 1.4'!$AL$36,'MODULE 1.3 &amp; 1.4'!L38,0)</f>
        <v>0</v>
      </c>
      <c r="AM49" s="21">
        <f>IF('MODULE 1.3 &amp; 1.4'!K38='CALC MODULE 1.3 &amp; 1.4'!$AM$36,'MODULE 1.3 &amp; 1.4'!L38,0)</f>
        <v>0</v>
      </c>
      <c r="AN49" s="21">
        <f>IF('MODULE 1.3 &amp; 1.4'!K38='CALC MODULE 1.3 &amp; 1.4'!$AN$36,'MODULE 1.3 &amp; 1.4'!L38,0)</f>
        <v>0</v>
      </c>
      <c r="AO49" s="21">
        <f>IF('MODULE 1.3 &amp; 1.4'!K38='CALC MODULE 1.3 &amp; 1.4'!$AO$36,'MODULE 1.3 &amp; 1.4'!L38,0)</f>
        <v>0</v>
      </c>
      <c r="AP49" s="21">
        <f>IF('MODULE 1.3 &amp; 1.4'!K38='CALC MODULE 1.3 &amp; 1.4'!$AP$36,'MODULE 1.3 &amp; 1.4'!L38,0)</f>
        <v>0</v>
      </c>
      <c r="AQ49" s="21">
        <f>IF('MODULE 1.3 &amp; 1.4'!K38='CALC MODULE 1.3 &amp; 1.4'!$AQ$36,'MODULE 1.3 &amp; 1.4'!L38,0)</f>
        <v>0</v>
      </c>
      <c r="AR49" s="21">
        <f>IF('MODULE 1.3 &amp; 1.4'!K38='CALC MODULE 1.3 &amp; 1.4'!$AR$36,'MODULE 1.3 &amp; 1.4'!L38,0)</f>
        <v>0</v>
      </c>
      <c r="AS49" s="21">
        <f>IF('MODULE 1.3 &amp; 1.4'!K38='CALC MODULE 1.3 &amp; 1.4'!$AS$36,'MODULE 1.3 &amp; 1.4'!L38,0)</f>
        <v>0</v>
      </c>
      <c r="AT49" s="34">
        <f>IF('MODULE 1.3 &amp; 1.4'!K38='CALC MODULE 1.3 &amp; 1.4'!$AT$36,'MODULE 1.3 &amp; 1.4'!L38,0)</f>
        <v>0</v>
      </c>
    </row>
    <row r="50" spans="1:46" x14ac:dyDescent="0.3">
      <c r="B50" s="189">
        <f>IF('MODULE 1.3 &amp; 1.4'!C39='CALC MODULE 1.3 &amp; 1.4'!$B$36, 'MODULE 1.3 &amp; 1.4'!D39,0)</f>
        <v>0</v>
      </c>
      <c r="C50" s="146">
        <f>IF('MODULE 1.3 &amp; 1.4'!C39='CALC MODULE 1.3 &amp; 1.4'!$C$36, 'MODULE 1.3 &amp; 1.4'!D39,0)</f>
        <v>0</v>
      </c>
      <c r="D50" s="146">
        <f>IF('MODULE 1.3 &amp; 1.4'!C39='CALC MODULE 1.3 &amp; 1.4'!$D$36, 'MODULE 1.3 &amp; 1.4'!D39,0)</f>
        <v>0</v>
      </c>
      <c r="E50" s="146">
        <f>IF('MODULE 1.3 &amp; 1.4'!C39='CALC MODULE 1.3 &amp; 1.4'!$E$36, 'MODULE 1.3 &amp; 1.4'!D39,0)</f>
        <v>0</v>
      </c>
      <c r="F50" s="146">
        <f>IF('MODULE 1.3 &amp; 1.4'!C39='CALC MODULE 1.3 &amp; 1.4'!$F$36, 'MODULE 1.3 &amp; 1.4'!D39,0)</f>
        <v>0</v>
      </c>
      <c r="G50" s="146">
        <f>IF('MODULE 1.3 &amp; 1.4'!C39='CALC MODULE 1.3 &amp; 1.4'!$G$36, 'MODULE 1.3 &amp; 1.4'!D39,0)</f>
        <v>0</v>
      </c>
      <c r="H50" s="146">
        <f>IF('MODULE 1.3 &amp; 1.4'!C39='CALC MODULE 1.3 &amp; 1.4'!$H$36, 'MODULE 1.3 &amp; 1.4'!D39,0)</f>
        <v>0</v>
      </c>
      <c r="I50" s="146">
        <f>IF('MODULE 1.3 &amp; 1.4'!C39='CALC MODULE 1.3 &amp; 1.4'!$I$36, 'MODULE 1.3 &amp; 1.4'!D39,0)</f>
        <v>0</v>
      </c>
      <c r="J50" s="190">
        <f>IF('MODULE 1.3 &amp; 1.4'!C39='CALC MODULE 1.3 &amp; 1.4'!$J$36, 'MODULE 1.3 &amp; 1.4'!D39,0)</f>
        <v>0</v>
      </c>
      <c r="K50" s="33">
        <f>IF('MODULE 1.3 &amp; 1.4'!E39='CALC MODULE 1.3 &amp; 1.4'!$K$4,'MODULE 1.3 &amp; 1.4'!F39,0)</f>
        <v>0</v>
      </c>
      <c r="L50" s="21">
        <f>IF('MODULE 1.3 &amp; 1.4'!E39='CALC MODULE 1.3 &amp; 1.4'!$L$4,'MODULE 1.3 &amp; 1.4'!F39,0)</f>
        <v>0</v>
      </c>
      <c r="M50" s="21">
        <f>IF('MODULE 1.3 &amp; 1.4'!E39='CALC MODULE 1.3 &amp; 1.4'!$M$4,'MODULE 1.3 &amp; 1.4'!F39,0)</f>
        <v>0</v>
      </c>
      <c r="N50" s="21">
        <f>IF('MODULE 1.3 &amp; 1.4'!E39='CALC MODULE 1.3 &amp; 1.4'!$N$4,'MODULE 1.3 &amp; 1.4'!F39,0)</f>
        <v>0</v>
      </c>
      <c r="O50" s="21">
        <f>IF('MODULE 1.3 &amp; 1.4'!E39='CALC MODULE 1.3 &amp; 1.4'!$O$4,'MODULE 1.3 &amp; 1.4'!F39,0)</f>
        <v>0</v>
      </c>
      <c r="P50" s="21">
        <f>IF('MODULE 1.3 &amp; 1.4'!E39='CALC MODULE 1.3 &amp; 1.4'!$P$4,'MODULE 1.3 &amp; 1.4'!F39,0)</f>
        <v>0</v>
      </c>
      <c r="Q50" s="21">
        <f>IF('MODULE 1.3 &amp; 1.4'!E39='CALC MODULE 1.3 &amp; 1.4'!$Q$4,'MODULE 1.3 &amp; 1.4'!F39,0)</f>
        <v>0</v>
      </c>
      <c r="R50" s="21">
        <f>IF('MODULE 1.3 &amp; 1.4'!E39='CALC MODULE 1.3 &amp; 1.4'!$R$4,'MODULE 1.3 &amp; 1.4'!F39,0)</f>
        <v>0</v>
      </c>
      <c r="S50" s="34">
        <f>IF('MODULE 1.3 &amp; 1.4'!E39='CALC MODULE 1.3 &amp; 1.4'!$S$4,'MODULE 1.3 &amp; 1.4'!F39,0)</f>
        <v>0</v>
      </c>
      <c r="T50" s="33">
        <f>IF('MODULE 1.3 &amp; 1.4'!G39='CALC MODULE 1.3 &amp; 1.4'!$T$4,'MODULE 1.3 &amp; 1.4'!H39,0)</f>
        <v>0</v>
      </c>
      <c r="U50" s="21">
        <f>IF('MODULE 1.3 &amp; 1.4'!G39='CALC MODULE 1.3 &amp; 1.4'!$U$4,'MODULE 1.3 &amp; 1.4'!H39,0)</f>
        <v>0</v>
      </c>
      <c r="V50" s="21">
        <f>IF('MODULE 1.3 &amp; 1.4'!G39='CALC MODULE 1.3 &amp; 1.4'!$V$4,'MODULE 1.3 &amp; 1.4'!H39,0)</f>
        <v>0</v>
      </c>
      <c r="W50" s="21">
        <f>IF('MODULE 1.3 &amp; 1.4'!G39='CALC MODULE 1.3 &amp; 1.4'!$W$4,'MODULE 1.3 &amp; 1.4'!H39,0)</f>
        <v>0</v>
      </c>
      <c r="X50" s="21">
        <f>IF('MODULE 1.3 &amp; 1.4'!G39='CALC MODULE 1.3 &amp; 1.4'!$X$4,'MODULE 1.3 &amp; 1.4'!H39,0)</f>
        <v>0</v>
      </c>
      <c r="Y50" s="21">
        <f>IF('MODULE 1.3 &amp; 1.4'!G39='CALC MODULE 1.3 &amp; 1.4'!$Y$4,'MODULE 1.3 &amp; 1.4'!H39,0)</f>
        <v>0</v>
      </c>
      <c r="Z50" s="21">
        <f>IF('MODULE 1.3 &amp; 1.4'!G39='CALC MODULE 1.3 &amp; 1.4'!$Z$4,'MODULE 1.3 &amp; 1.4'!H39,0)</f>
        <v>0</v>
      </c>
      <c r="AA50" s="21">
        <f>IF('MODULE 1.3 &amp; 1.4'!G39='CALC MODULE 1.3 &amp; 1.4'!$AA$4,'MODULE 1.3 &amp; 1.4'!H39,0)</f>
        <v>0</v>
      </c>
      <c r="AB50" s="34">
        <f>IF('MODULE 1.3 &amp; 1.4'!G39='CALC MODULE 1.3 &amp; 1.4'!$AB$4,'MODULE 1.3 &amp; 1.4'!H39,0)</f>
        <v>0</v>
      </c>
      <c r="AC50" s="33">
        <f>IF('MODULE 1.3 &amp; 1.4'!I39='CALC MODULE 1.3 &amp; 1.4'!$AC$4,'MODULE 1.3 &amp; 1.4'!J39,0)</f>
        <v>0</v>
      </c>
      <c r="AD50" s="21">
        <f>IF('MODULE 1.3 &amp; 1.4'!I39='CALC MODULE 1.3 &amp; 1.4'!$AD$4,'MODULE 1.3 &amp; 1.4'!J39,0)</f>
        <v>0</v>
      </c>
      <c r="AE50" s="21">
        <f>IF('MODULE 1.3 &amp; 1.4'!I39='CALC MODULE 1.3 &amp; 1.4'!$AE$4,'MODULE 1.3 &amp; 1.4'!J39,0)</f>
        <v>0</v>
      </c>
      <c r="AF50" s="21">
        <f>IF('MODULE 1.3 &amp; 1.4'!I39='CALC MODULE 1.3 &amp; 1.4'!$AF$4,'MODULE 1.3 &amp; 1.4'!J39,0)</f>
        <v>0</v>
      </c>
      <c r="AG50" s="21">
        <f>IF('MODULE 1.3 &amp; 1.4'!I39='CALC MODULE 1.3 &amp; 1.4'!$AG$4,'MODULE 1.3 &amp; 1.4'!J39,0)</f>
        <v>0</v>
      </c>
      <c r="AH50" s="21">
        <f>IF('MODULE 1.3 &amp; 1.4'!I39='CALC MODULE 1.3 &amp; 1.4'!$AH$4,'MODULE 1.3 &amp; 1.4'!J39,0)</f>
        <v>0</v>
      </c>
      <c r="AI50" s="21">
        <f>IF('MODULE 1.3 &amp; 1.4'!I39='CALC MODULE 1.3 &amp; 1.4'!$AI$4,'MODULE 1.3 &amp; 1.4'!J39,0)</f>
        <v>0</v>
      </c>
      <c r="AJ50" s="21">
        <f>IF('MODULE 1.3 &amp; 1.4'!I39='CALC MODULE 1.3 &amp; 1.4'!$AJ$4,'MODULE 1.3 &amp; 1.4'!J39,0)</f>
        <v>0</v>
      </c>
      <c r="AK50" s="34">
        <f>IF('MODULE 1.3 &amp; 1.4'!I39='CALC MODULE 1.3 &amp; 1.4'!$AK$4,'MODULE 1.3 &amp; 1.4'!J39,0)</f>
        <v>0</v>
      </c>
      <c r="AL50" s="33">
        <f>IF('MODULE 1.3 &amp; 1.4'!K39='CALC MODULE 1.3 &amp; 1.4'!$AL$36,'MODULE 1.3 &amp; 1.4'!L39,0)</f>
        <v>0</v>
      </c>
      <c r="AM50" s="21">
        <f>IF('MODULE 1.3 &amp; 1.4'!K39='CALC MODULE 1.3 &amp; 1.4'!$AM$36,'MODULE 1.3 &amp; 1.4'!L39,0)</f>
        <v>0</v>
      </c>
      <c r="AN50" s="21">
        <f>IF('MODULE 1.3 &amp; 1.4'!K39='CALC MODULE 1.3 &amp; 1.4'!$AN$36,'MODULE 1.3 &amp; 1.4'!L39,0)</f>
        <v>0</v>
      </c>
      <c r="AO50" s="21">
        <f>IF('MODULE 1.3 &amp; 1.4'!K39='CALC MODULE 1.3 &amp; 1.4'!$AO$36,'MODULE 1.3 &amp; 1.4'!L39,0)</f>
        <v>0</v>
      </c>
      <c r="AP50" s="21">
        <f>IF('MODULE 1.3 &amp; 1.4'!K39='CALC MODULE 1.3 &amp; 1.4'!$AP$36,'MODULE 1.3 &amp; 1.4'!L39,0)</f>
        <v>0</v>
      </c>
      <c r="AQ50" s="21">
        <f>IF('MODULE 1.3 &amp; 1.4'!K39='CALC MODULE 1.3 &amp; 1.4'!$AQ$36,'MODULE 1.3 &amp; 1.4'!L39,0)</f>
        <v>0</v>
      </c>
      <c r="AR50" s="21">
        <f>IF('MODULE 1.3 &amp; 1.4'!K39='CALC MODULE 1.3 &amp; 1.4'!$AR$36,'MODULE 1.3 &amp; 1.4'!L39,0)</f>
        <v>0</v>
      </c>
      <c r="AS50" s="21">
        <f>IF('MODULE 1.3 &amp; 1.4'!K39='CALC MODULE 1.3 &amp; 1.4'!$AS$36,'MODULE 1.3 &amp; 1.4'!L39,0)</f>
        <v>0</v>
      </c>
      <c r="AT50" s="34">
        <f>IF('MODULE 1.3 &amp; 1.4'!K39='CALC MODULE 1.3 &amp; 1.4'!$AT$36,'MODULE 1.3 &amp; 1.4'!L39,0)</f>
        <v>0</v>
      </c>
    </row>
    <row r="51" spans="1:46" x14ac:dyDescent="0.3">
      <c r="B51" s="189">
        <f>IF('MODULE 1.3 &amp; 1.4'!C40='CALC MODULE 1.3 &amp; 1.4'!$B$36, 'MODULE 1.3 &amp; 1.4'!D40,0)</f>
        <v>0</v>
      </c>
      <c r="C51" s="146">
        <f>IF('MODULE 1.3 &amp; 1.4'!C40='CALC MODULE 1.3 &amp; 1.4'!$C$36, 'MODULE 1.3 &amp; 1.4'!D40,0)</f>
        <v>0</v>
      </c>
      <c r="D51" s="146">
        <f>IF('MODULE 1.3 &amp; 1.4'!C40='CALC MODULE 1.3 &amp; 1.4'!$D$36, 'MODULE 1.3 &amp; 1.4'!D40,0)</f>
        <v>0</v>
      </c>
      <c r="E51" s="146">
        <f>IF('MODULE 1.3 &amp; 1.4'!C40='CALC MODULE 1.3 &amp; 1.4'!$E$36, 'MODULE 1.3 &amp; 1.4'!D40,0)</f>
        <v>0</v>
      </c>
      <c r="F51" s="146">
        <f>IF('MODULE 1.3 &amp; 1.4'!C40='CALC MODULE 1.3 &amp; 1.4'!$F$36, 'MODULE 1.3 &amp; 1.4'!D40,0)</f>
        <v>0</v>
      </c>
      <c r="G51" s="146">
        <f>IF('MODULE 1.3 &amp; 1.4'!C40='CALC MODULE 1.3 &amp; 1.4'!$G$36, 'MODULE 1.3 &amp; 1.4'!D40,0)</f>
        <v>0</v>
      </c>
      <c r="H51" s="146">
        <f>IF('MODULE 1.3 &amp; 1.4'!C40='CALC MODULE 1.3 &amp; 1.4'!$H$36, 'MODULE 1.3 &amp; 1.4'!D40,0)</f>
        <v>0</v>
      </c>
      <c r="I51" s="146">
        <f>IF('MODULE 1.3 &amp; 1.4'!C40='CALC MODULE 1.3 &amp; 1.4'!$I$36, 'MODULE 1.3 &amp; 1.4'!D40,0)</f>
        <v>0</v>
      </c>
      <c r="J51" s="190">
        <f>IF('MODULE 1.3 &amp; 1.4'!C40='CALC MODULE 1.3 &amp; 1.4'!$J$36, 'MODULE 1.3 &amp; 1.4'!D40,0)</f>
        <v>0</v>
      </c>
      <c r="K51" s="33">
        <f>IF('MODULE 1.3 &amp; 1.4'!E40='CALC MODULE 1.3 &amp; 1.4'!$K$4,'MODULE 1.3 &amp; 1.4'!F40,0)</f>
        <v>0</v>
      </c>
      <c r="L51" s="21">
        <f>IF('MODULE 1.3 &amp; 1.4'!E40='CALC MODULE 1.3 &amp; 1.4'!$L$4,'MODULE 1.3 &amp; 1.4'!F40,0)</f>
        <v>0</v>
      </c>
      <c r="M51" s="21">
        <f>IF('MODULE 1.3 &amp; 1.4'!E40='CALC MODULE 1.3 &amp; 1.4'!$M$4,'MODULE 1.3 &amp; 1.4'!F40,0)</f>
        <v>0</v>
      </c>
      <c r="N51" s="21">
        <f>IF('MODULE 1.3 &amp; 1.4'!E40='CALC MODULE 1.3 &amp; 1.4'!$N$4,'MODULE 1.3 &amp; 1.4'!F40,0)</f>
        <v>0</v>
      </c>
      <c r="O51" s="21">
        <f>IF('MODULE 1.3 &amp; 1.4'!E40='CALC MODULE 1.3 &amp; 1.4'!$O$4,'MODULE 1.3 &amp; 1.4'!F40,0)</f>
        <v>0</v>
      </c>
      <c r="P51" s="21">
        <f>IF('MODULE 1.3 &amp; 1.4'!E40='CALC MODULE 1.3 &amp; 1.4'!$P$4,'MODULE 1.3 &amp; 1.4'!F40,0)</f>
        <v>0</v>
      </c>
      <c r="Q51" s="21">
        <f>IF('MODULE 1.3 &amp; 1.4'!E40='CALC MODULE 1.3 &amp; 1.4'!$Q$4,'MODULE 1.3 &amp; 1.4'!F40,0)</f>
        <v>0</v>
      </c>
      <c r="R51" s="21">
        <f>IF('MODULE 1.3 &amp; 1.4'!E40='CALC MODULE 1.3 &amp; 1.4'!$R$4,'MODULE 1.3 &amp; 1.4'!F40,0)</f>
        <v>0</v>
      </c>
      <c r="S51" s="34">
        <f>IF('MODULE 1.3 &amp; 1.4'!E40='CALC MODULE 1.3 &amp; 1.4'!$S$4,'MODULE 1.3 &amp; 1.4'!F40,0)</f>
        <v>0</v>
      </c>
      <c r="T51" s="33">
        <f>IF('MODULE 1.3 &amp; 1.4'!G40='CALC MODULE 1.3 &amp; 1.4'!$T$4,'MODULE 1.3 &amp; 1.4'!H40,0)</f>
        <v>0</v>
      </c>
      <c r="U51" s="21">
        <f>IF('MODULE 1.3 &amp; 1.4'!G40='CALC MODULE 1.3 &amp; 1.4'!$U$4,'MODULE 1.3 &amp; 1.4'!H40,0)</f>
        <v>0</v>
      </c>
      <c r="V51" s="21">
        <f>IF('MODULE 1.3 &amp; 1.4'!G40='CALC MODULE 1.3 &amp; 1.4'!$V$4,'MODULE 1.3 &amp; 1.4'!H40,0)</f>
        <v>0</v>
      </c>
      <c r="W51" s="21">
        <f>IF('MODULE 1.3 &amp; 1.4'!G40='CALC MODULE 1.3 &amp; 1.4'!$W$4,'MODULE 1.3 &amp; 1.4'!H40,0)</f>
        <v>0</v>
      </c>
      <c r="X51" s="21">
        <f>IF('MODULE 1.3 &amp; 1.4'!G40='CALC MODULE 1.3 &amp; 1.4'!$X$4,'MODULE 1.3 &amp; 1.4'!H40,0)</f>
        <v>0</v>
      </c>
      <c r="Y51" s="21">
        <f>IF('MODULE 1.3 &amp; 1.4'!G40='CALC MODULE 1.3 &amp; 1.4'!$Y$4,'MODULE 1.3 &amp; 1.4'!H40,0)</f>
        <v>0</v>
      </c>
      <c r="Z51" s="21">
        <f>IF('MODULE 1.3 &amp; 1.4'!G40='CALC MODULE 1.3 &amp; 1.4'!$Z$4,'MODULE 1.3 &amp; 1.4'!H40,0)</f>
        <v>0</v>
      </c>
      <c r="AA51" s="21">
        <f>IF('MODULE 1.3 &amp; 1.4'!G40='CALC MODULE 1.3 &amp; 1.4'!$AA$4,'MODULE 1.3 &amp; 1.4'!H40,0)</f>
        <v>0</v>
      </c>
      <c r="AB51" s="34">
        <f>IF('MODULE 1.3 &amp; 1.4'!G40='CALC MODULE 1.3 &amp; 1.4'!$AB$4,'MODULE 1.3 &amp; 1.4'!H40,0)</f>
        <v>0</v>
      </c>
      <c r="AC51" s="33">
        <f>IF('MODULE 1.3 &amp; 1.4'!I40='CALC MODULE 1.3 &amp; 1.4'!$AC$4,'MODULE 1.3 &amp; 1.4'!J40,0)</f>
        <v>0</v>
      </c>
      <c r="AD51" s="21">
        <f>IF('MODULE 1.3 &amp; 1.4'!I40='CALC MODULE 1.3 &amp; 1.4'!$AD$4,'MODULE 1.3 &amp; 1.4'!J40,0)</f>
        <v>0</v>
      </c>
      <c r="AE51" s="21">
        <f>IF('MODULE 1.3 &amp; 1.4'!I40='CALC MODULE 1.3 &amp; 1.4'!$AE$4,'MODULE 1.3 &amp; 1.4'!J40,0)</f>
        <v>0</v>
      </c>
      <c r="AF51" s="21">
        <f>IF('MODULE 1.3 &amp; 1.4'!I40='CALC MODULE 1.3 &amp; 1.4'!$AF$4,'MODULE 1.3 &amp; 1.4'!J40,0)</f>
        <v>0</v>
      </c>
      <c r="AG51" s="21">
        <f>IF('MODULE 1.3 &amp; 1.4'!I40='CALC MODULE 1.3 &amp; 1.4'!$AG$4,'MODULE 1.3 &amp; 1.4'!J40,0)</f>
        <v>0</v>
      </c>
      <c r="AH51" s="21">
        <f>IF('MODULE 1.3 &amp; 1.4'!I40='CALC MODULE 1.3 &amp; 1.4'!$AH$4,'MODULE 1.3 &amp; 1.4'!J40,0)</f>
        <v>0</v>
      </c>
      <c r="AI51" s="21">
        <f>IF('MODULE 1.3 &amp; 1.4'!I40='CALC MODULE 1.3 &amp; 1.4'!$AI$4,'MODULE 1.3 &amp; 1.4'!J40,0)</f>
        <v>0</v>
      </c>
      <c r="AJ51" s="21">
        <f>IF('MODULE 1.3 &amp; 1.4'!I40='CALC MODULE 1.3 &amp; 1.4'!$AJ$4,'MODULE 1.3 &amp; 1.4'!J40,0)</f>
        <v>0</v>
      </c>
      <c r="AK51" s="34">
        <f>IF('MODULE 1.3 &amp; 1.4'!I40='CALC MODULE 1.3 &amp; 1.4'!$AK$4,'MODULE 1.3 &amp; 1.4'!J40,0)</f>
        <v>0</v>
      </c>
      <c r="AL51" s="33">
        <f>IF('MODULE 1.3 &amp; 1.4'!K40='CALC MODULE 1.3 &amp; 1.4'!$AL$36,'MODULE 1.3 &amp; 1.4'!L40,0)</f>
        <v>0</v>
      </c>
      <c r="AM51" s="21">
        <f>IF('MODULE 1.3 &amp; 1.4'!K40='CALC MODULE 1.3 &amp; 1.4'!$AM$36,'MODULE 1.3 &amp; 1.4'!L40,0)</f>
        <v>0</v>
      </c>
      <c r="AN51" s="21">
        <f>IF('MODULE 1.3 &amp; 1.4'!K40='CALC MODULE 1.3 &amp; 1.4'!$AN$36,'MODULE 1.3 &amp; 1.4'!L40,0)</f>
        <v>0</v>
      </c>
      <c r="AO51" s="21">
        <f>IF('MODULE 1.3 &amp; 1.4'!K40='CALC MODULE 1.3 &amp; 1.4'!$AO$36,'MODULE 1.3 &amp; 1.4'!L40,0)</f>
        <v>0</v>
      </c>
      <c r="AP51" s="21">
        <f>IF('MODULE 1.3 &amp; 1.4'!K40='CALC MODULE 1.3 &amp; 1.4'!$AP$36,'MODULE 1.3 &amp; 1.4'!L40,0)</f>
        <v>0</v>
      </c>
      <c r="AQ51" s="21">
        <f>IF('MODULE 1.3 &amp; 1.4'!K40='CALC MODULE 1.3 &amp; 1.4'!$AQ$36,'MODULE 1.3 &amp; 1.4'!L40,0)</f>
        <v>0</v>
      </c>
      <c r="AR51" s="21">
        <f>IF('MODULE 1.3 &amp; 1.4'!K40='CALC MODULE 1.3 &amp; 1.4'!$AR$36,'MODULE 1.3 &amp; 1.4'!L40,0)</f>
        <v>0</v>
      </c>
      <c r="AS51" s="21">
        <f>IF('MODULE 1.3 &amp; 1.4'!K40='CALC MODULE 1.3 &amp; 1.4'!$AS$36,'MODULE 1.3 &amp; 1.4'!L40,0)</f>
        <v>0</v>
      </c>
      <c r="AT51" s="34">
        <f>IF('MODULE 1.3 &amp; 1.4'!K40='CALC MODULE 1.3 &amp; 1.4'!$AT$36,'MODULE 1.3 &amp; 1.4'!L40,0)</f>
        <v>0</v>
      </c>
    </row>
    <row r="52" spans="1:46" x14ac:dyDescent="0.3">
      <c r="B52" s="189">
        <f>IF('MODULE 1.3 &amp; 1.4'!C41='CALC MODULE 1.3 &amp; 1.4'!$B$36, 'MODULE 1.3 &amp; 1.4'!D41,0)</f>
        <v>0</v>
      </c>
      <c r="C52" s="146">
        <f>IF('MODULE 1.3 &amp; 1.4'!C41='CALC MODULE 1.3 &amp; 1.4'!$C$36, 'MODULE 1.3 &amp; 1.4'!D41,0)</f>
        <v>0</v>
      </c>
      <c r="D52" s="146">
        <f>IF('MODULE 1.3 &amp; 1.4'!C41='CALC MODULE 1.3 &amp; 1.4'!$D$36, 'MODULE 1.3 &amp; 1.4'!D41,0)</f>
        <v>0</v>
      </c>
      <c r="E52" s="146">
        <f>IF('MODULE 1.3 &amp; 1.4'!C41='CALC MODULE 1.3 &amp; 1.4'!$E$36, 'MODULE 1.3 &amp; 1.4'!D41,0)</f>
        <v>0</v>
      </c>
      <c r="F52" s="146">
        <f>IF('MODULE 1.3 &amp; 1.4'!C41='CALC MODULE 1.3 &amp; 1.4'!$F$36, 'MODULE 1.3 &amp; 1.4'!D41,0)</f>
        <v>0</v>
      </c>
      <c r="G52" s="146">
        <f>IF('MODULE 1.3 &amp; 1.4'!C41='CALC MODULE 1.3 &amp; 1.4'!$G$36, 'MODULE 1.3 &amp; 1.4'!D41,0)</f>
        <v>0</v>
      </c>
      <c r="H52" s="146">
        <f>IF('MODULE 1.3 &amp; 1.4'!C41='CALC MODULE 1.3 &amp; 1.4'!$H$36, 'MODULE 1.3 &amp; 1.4'!D41,0)</f>
        <v>0</v>
      </c>
      <c r="I52" s="146">
        <f>IF('MODULE 1.3 &amp; 1.4'!C41='CALC MODULE 1.3 &amp; 1.4'!$I$36, 'MODULE 1.3 &amp; 1.4'!D41,0)</f>
        <v>0</v>
      </c>
      <c r="J52" s="190">
        <f>IF('MODULE 1.3 &amp; 1.4'!C41='CALC MODULE 1.3 &amp; 1.4'!$J$36, 'MODULE 1.3 &amp; 1.4'!D41,0)</f>
        <v>0</v>
      </c>
      <c r="K52" s="33">
        <f>IF('MODULE 1.3 &amp; 1.4'!E41='CALC MODULE 1.3 &amp; 1.4'!$K$4,'MODULE 1.3 &amp; 1.4'!F41,0)</f>
        <v>0</v>
      </c>
      <c r="L52" s="21">
        <f>IF('MODULE 1.3 &amp; 1.4'!E41='CALC MODULE 1.3 &amp; 1.4'!$L$4,'MODULE 1.3 &amp; 1.4'!F41,0)</f>
        <v>0</v>
      </c>
      <c r="M52" s="21">
        <f>IF('MODULE 1.3 &amp; 1.4'!E41='CALC MODULE 1.3 &amp; 1.4'!$M$4,'MODULE 1.3 &amp; 1.4'!F41,0)</f>
        <v>0</v>
      </c>
      <c r="N52" s="21">
        <f>IF('MODULE 1.3 &amp; 1.4'!E41='CALC MODULE 1.3 &amp; 1.4'!$N$4,'MODULE 1.3 &amp; 1.4'!F41,0)</f>
        <v>0</v>
      </c>
      <c r="O52" s="21">
        <f>IF('MODULE 1.3 &amp; 1.4'!E41='CALC MODULE 1.3 &amp; 1.4'!$O$4,'MODULE 1.3 &amp; 1.4'!F41,0)</f>
        <v>0</v>
      </c>
      <c r="P52" s="21">
        <f>IF('MODULE 1.3 &amp; 1.4'!E41='CALC MODULE 1.3 &amp; 1.4'!$P$4,'MODULE 1.3 &amp; 1.4'!F41,0)</f>
        <v>0</v>
      </c>
      <c r="Q52" s="21">
        <f>IF('MODULE 1.3 &amp; 1.4'!E41='CALC MODULE 1.3 &amp; 1.4'!$Q$4,'MODULE 1.3 &amp; 1.4'!F41,0)</f>
        <v>0</v>
      </c>
      <c r="R52" s="21">
        <f>IF('MODULE 1.3 &amp; 1.4'!E41='CALC MODULE 1.3 &amp; 1.4'!$R$4,'MODULE 1.3 &amp; 1.4'!F41,0)</f>
        <v>0</v>
      </c>
      <c r="S52" s="34">
        <f>IF('MODULE 1.3 &amp; 1.4'!E41='CALC MODULE 1.3 &amp; 1.4'!$S$4,'MODULE 1.3 &amp; 1.4'!F41,0)</f>
        <v>0</v>
      </c>
      <c r="T52" s="33">
        <f>IF('MODULE 1.3 &amp; 1.4'!G41='CALC MODULE 1.3 &amp; 1.4'!$T$4,'MODULE 1.3 &amp; 1.4'!H41,0)</f>
        <v>0</v>
      </c>
      <c r="U52" s="21">
        <f>IF('MODULE 1.3 &amp; 1.4'!G41='CALC MODULE 1.3 &amp; 1.4'!$U$4,'MODULE 1.3 &amp; 1.4'!H41,0)</f>
        <v>0</v>
      </c>
      <c r="V52" s="21">
        <f>IF('MODULE 1.3 &amp; 1.4'!G41='CALC MODULE 1.3 &amp; 1.4'!$V$4,'MODULE 1.3 &amp; 1.4'!H41,0)</f>
        <v>0</v>
      </c>
      <c r="W52" s="21">
        <f>IF('MODULE 1.3 &amp; 1.4'!G41='CALC MODULE 1.3 &amp; 1.4'!$W$4,'MODULE 1.3 &amp; 1.4'!H41,0)</f>
        <v>0</v>
      </c>
      <c r="X52" s="21">
        <f>IF('MODULE 1.3 &amp; 1.4'!G41='CALC MODULE 1.3 &amp; 1.4'!$X$4,'MODULE 1.3 &amp; 1.4'!H41,0)</f>
        <v>0</v>
      </c>
      <c r="Y52" s="21">
        <f>IF('MODULE 1.3 &amp; 1.4'!G41='CALC MODULE 1.3 &amp; 1.4'!$Y$4,'MODULE 1.3 &amp; 1.4'!H41,0)</f>
        <v>0</v>
      </c>
      <c r="Z52" s="21">
        <f>IF('MODULE 1.3 &amp; 1.4'!G41='CALC MODULE 1.3 &amp; 1.4'!$Z$4,'MODULE 1.3 &amp; 1.4'!H41,0)</f>
        <v>0</v>
      </c>
      <c r="AA52" s="21">
        <f>IF('MODULE 1.3 &amp; 1.4'!G41='CALC MODULE 1.3 &amp; 1.4'!$AA$4,'MODULE 1.3 &amp; 1.4'!H41,0)</f>
        <v>0</v>
      </c>
      <c r="AB52" s="34">
        <f>IF('MODULE 1.3 &amp; 1.4'!G41='CALC MODULE 1.3 &amp; 1.4'!$AB$4,'MODULE 1.3 &amp; 1.4'!H41,0)</f>
        <v>0</v>
      </c>
      <c r="AC52" s="33">
        <f>IF('MODULE 1.3 &amp; 1.4'!I41='CALC MODULE 1.3 &amp; 1.4'!$AC$4,'MODULE 1.3 &amp; 1.4'!J41,0)</f>
        <v>0</v>
      </c>
      <c r="AD52" s="21">
        <f>IF('MODULE 1.3 &amp; 1.4'!I41='CALC MODULE 1.3 &amp; 1.4'!$AD$4,'MODULE 1.3 &amp; 1.4'!J41,0)</f>
        <v>0</v>
      </c>
      <c r="AE52" s="21">
        <f>IF('MODULE 1.3 &amp; 1.4'!I41='CALC MODULE 1.3 &amp; 1.4'!$AE$4,'MODULE 1.3 &amp; 1.4'!J41,0)</f>
        <v>0</v>
      </c>
      <c r="AF52" s="21">
        <f>IF('MODULE 1.3 &amp; 1.4'!I41='CALC MODULE 1.3 &amp; 1.4'!$AF$4,'MODULE 1.3 &amp; 1.4'!J41,0)</f>
        <v>0</v>
      </c>
      <c r="AG52" s="21">
        <f>IF('MODULE 1.3 &amp; 1.4'!I41='CALC MODULE 1.3 &amp; 1.4'!$AG$4,'MODULE 1.3 &amp; 1.4'!J41,0)</f>
        <v>0</v>
      </c>
      <c r="AH52" s="21">
        <f>IF('MODULE 1.3 &amp; 1.4'!I41='CALC MODULE 1.3 &amp; 1.4'!$AH$4,'MODULE 1.3 &amp; 1.4'!J41,0)</f>
        <v>0</v>
      </c>
      <c r="AI52" s="21">
        <f>IF('MODULE 1.3 &amp; 1.4'!I41='CALC MODULE 1.3 &amp; 1.4'!$AI$4,'MODULE 1.3 &amp; 1.4'!J41,0)</f>
        <v>0</v>
      </c>
      <c r="AJ52" s="21">
        <f>IF('MODULE 1.3 &amp; 1.4'!I41='CALC MODULE 1.3 &amp; 1.4'!$AJ$4,'MODULE 1.3 &amp; 1.4'!J41,0)</f>
        <v>0</v>
      </c>
      <c r="AK52" s="34">
        <f>IF('MODULE 1.3 &amp; 1.4'!I41='CALC MODULE 1.3 &amp; 1.4'!$AK$4,'MODULE 1.3 &amp; 1.4'!J41,0)</f>
        <v>0</v>
      </c>
      <c r="AL52" s="33">
        <f>IF('MODULE 1.3 &amp; 1.4'!K41='CALC MODULE 1.3 &amp; 1.4'!$AL$36,'MODULE 1.3 &amp; 1.4'!L41,0)</f>
        <v>0</v>
      </c>
      <c r="AM52" s="21">
        <f>IF('MODULE 1.3 &amp; 1.4'!K41='CALC MODULE 1.3 &amp; 1.4'!$AM$36,'MODULE 1.3 &amp; 1.4'!L41,0)</f>
        <v>0</v>
      </c>
      <c r="AN52" s="21">
        <f>IF('MODULE 1.3 &amp; 1.4'!K41='CALC MODULE 1.3 &amp; 1.4'!$AN$36,'MODULE 1.3 &amp; 1.4'!L41,0)</f>
        <v>0</v>
      </c>
      <c r="AO52" s="21">
        <f>IF('MODULE 1.3 &amp; 1.4'!K41='CALC MODULE 1.3 &amp; 1.4'!$AO$36,'MODULE 1.3 &amp; 1.4'!L41,0)</f>
        <v>0</v>
      </c>
      <c r="AP52" s="21">
        <f>IF('MODULE 1.3 &amp; 1.4'!K41='CALC MODULE 1.3 &amp; 1.4'!$AP$36,'MODULE 1.3 &amp; 1.4'!L41,0)</f>
        <v>0</v>
      </c>
      <c r="AQ52" s="21">
        <f>IF('MODULE 1.3 &amp; 1.4'!K41='CALC MODULE 1.3 &amp; 1.4'!$AQ$36,'MODULE 1.3 &amp; 1.4'!L41,0)</f>
        <v>0</v>
      </c>
      <c r="AR52" s="21">
        <f>IF('MODULE 1.3 &amp; 1.4'!K41='CALC MODULE 1.3 &amp; 1.4'!$AR$36,'MODULE 1.3 &amp; 1.4'!L41,0)</f>
        <v>0</v>
      </c>
      <c r="AS52" s="21">
        <f>IF('MODULE 1.3 &amp; 1.4'!K41='CALC MODULE 1.3 &amp; 1.4'!$AS$36,'MODULE 1.3 &amp; 1.4'!L41,0)</f>
        <v>0</v>
      </c>
      <c r="AT52" s="34">
        <f>IF('MODULE 1.3 &amp; 1.4'!K41='CALC MODULE 1.3 &amp; 1.4'!$AT$36,'MODULE 1.3 &amp; 1.4'!L41,0)</f>
        <v>0</v>
      </c>
    </row>
    <row r="53" spans="1:46" x14ac:dyDescent="0.3">
      <c r="A53" s="13" t="s">
        <v>72</v>
      </c>
      <c r="B53" s="13">
        <f>SUM(B37:B40)</f>
        <v>0</v>
      </c>
      <c r="C53" s="13">
        <f t="shared" ref="C53:AT53" si="12">SUM(C37:C40)</f>
        <v>0</v>
      </c>
      <c r="D53" s="13">
        <f t="shared" si="12"/>
        <v>0</v>
      </c>
      <c r="E53" s="13">
        <f t="shared" si="12"/>
        <v>0</v>
      </c>
      <c r="F53" s="13">
        <f t="shared" si="12"/>
        <v>0</v>
      </c>
      <c r="G53" s="13">
        <f t="shared" si="12"/>
        <v>0</v>
      </c>
      <c r="H53" s="13">
        <f t="shared" si="12"/>
        <v>0</v>
      </c>
      <c r="I53" s="13">
        <f t="shared" si="12"/>
        <v>0</v>
      </c>
      <c r="J53" s="13">
        <f t="shared" si="12"/>
        <v>0</v>
      </c>
      <c r="K53" s="13">
        <f t="shared" si="12"/>
        <v>0</v>
      </c>
      <c r="L53" s="13">
        <f t="shared" si="12"/>
        <v>0</v>
      </c>
      <c r="M53" s="13">
        <f t="shared" si="12"/>
        <v>0</v>
      </c>
      <c r="N53" s="13">
        <f t="shared" si="12"/>
        <v>0</v>
      </c>
      <c r="O53" s="13">
        <f t="shared" si="12"/>
        <v>0</v>
      </c>
      <c r="P53" s="13">
        <f t="shared" si="12"/>
        <v>0</v>
      </c>
      <c r="Q53" s="13">
        <f t="shared" si="12"/>
        <v>0</v>
      </c>
      <c r="R53" s="13">
        <f t="shared" si="12"/>
        <v>0</v>
      </c>
      <c r="S53" s="13">
        <f t="shared" si="12"/>
        <v>0</v>
      </c>
      <c r="T53" s="13">
        <f t="shared" si="12"/>
        <v>0</v>
      </c>
      <c r="U53" s="13">
        <f t="shared" si="12"/>
        <v>0</v>
      </c>
      <c r="V53" s="13">
        <f t="shared" si="12"/>
        <v>0</v>
      </c>
      <c r="W53" s="13">
        <f t="shared" si="12"/>
        <v>0</v>
      </c>
      <c r="X53" s="13">
        <f t="shared" si="12"/>
        <v>0</v>
      </c>
      <c r="Y53" s="13">
        <f t="shared" si="12"/>
        <v>0</v>
      </c>
      <c r="Z53" s="13">
        <f t="shared" si="12"/>
        <v>0</v>
      </c>
      <c r="AA53" s="13">
        <f t="shared" si="12"/>
        <v>0</v>
      </c>
      <c r="AB53" s="13">
        <f t="shared" si="12"/>
        <v>0</v>
      </c>
      <c r="AC53" s="13">
        <f t="shared" si="12"/>
        <v>0</v>
      </c>
      <c r="AD53" s="13">
        <f t="shared" si="12"/>
        <v>0</v>
      </c>
      <c r="AE53" s="13">
        <f t="shared" si="12"/>
        <v>0</v>
      </c>
      <c r="AF53" s="13">
        <f t="shared" si="12"/>
        <v>0</v>
      </c>
      <c r="AG53" s="13">
        <f t="shared" si="12"/>
        <v>0</v>
      </c>
      <c r="AH53" s="13">
        <f t="shared" si="12"/>
        <v>0</v>
      </c>
      <c r="AI53" s="13">
        <f t="shared" si="12"/>
        <v>0</v>
      </c>
      <c r="AJ53" s="13">
        <f t="shared" si="12"/>
        <v>0</v>
      </c>
      <c r="AK53" s="13">
        <f t="shared" si="12"/>
        <v>0</v>
      </c>
      <c r="AL53" s="13">
        <f t="shared" si="12"/>
        <v>0</v>
      </c>
      <c r="AM53" s="13">
        <f t="shared" si="12"/>
        <v>0</v>
      </c>
      <c r="AN53" s="13">
        <f t="shared" si="12"/>
        <v>0</v>
      </c>
      <c r="AO53" s="13">
        <f t="shared" si="12"/>
        <v>0</v>
      </c>
      <c r="AP53" s="13">
        <f t="shared" si="12"/>
        <v>0</v>
      </c>
      <c r="AQ53" s="13">
        <f t="shared" si="12"/>
        <v>0</v>
      </c>
      <c r="AR53" s="13">
        <f t="shared" si="12"/>
        <v>0</v>
      </c>
      <c r="AS53" s="13">
        <f t="shared" si="12"/>
        <v>0</v>
      </c>
      <c r="AT53" s="13">
        <f t="shared" si="12"/>
        <v>0</v>
      </c>
    </row>
    <row r="54" spans="1:46" x14ac:dyDescent="0.3">
      <c r="A54" s="13"/>
      <c r="B54" s="13">
        <f>COUNTIF(B37:B40,"&gt;0")</f>
        <v>0</v>
      </c>
      <c r="C54" s="13">
        <f t="shared" ref="C54:AT54" si="13">COUNTIF(C37:C40,"&gt;0")</f>
        <v>0</v>
      </c>
      <c r="D54" s="13">
        <f t="shared" si="13"/>
        <v>0</v>
      </c>
      <c r="E54" s="13">
        <f t="shared" si="13"/>
        <v>0</v>
      </c>
      <c r="F54" s="13">
        <f t="shared" si="13"/>
        <v>0</v>
      </c>
      <c r="G54" s="13">
        <f t="shared" si="13"/>
        <v>0</v>
      </c>
      <c r="H54" s="13">
        <f t="shared" si="13"/>
        <v>0</v>
      </c>
      <c r="I54" s="13">
        <f t="shared" si="13"/>
        <v>0</v>
      </c>
      <c r="J54" s="13">
        <f t="shared" si="13"/>
        <v>0</v>
      </c>
      <c r="K54" s="13">
        <f t="shared" si="13"/>
        <v>0</v>
      </c>
      <c r="L54" s="13">
        <f t="shared" si="13"/>
        <v>0</v>
      </c>
      <c r="M54" s="13">
        <f t="shared" si="13"/>
        <v>0</v>
      </c>
      <c r="N54" s="13">
        <f t="shared" si="13"/>
        <v>0</v>
      </c>
      <c r="O54" s="13">
        <f t="shared" si="13"/>
        <v>0</v>
      </c>
      <c r="P54" s="13">
        <f t="shared" si="13"/>
        <v>0</v>
      </c>
      <c r="Q54" s="13">
        <f t="shared" si="13"/>
        <v>0</v>
      </c>
      <c r="R54" s="13">
        <f t="shared" si="13"/>
        <v>0</v>
      </c>
      <c r="S54" s="13">
        <f t="shared" si="13"/>
        <v>0</v>
      </c>
      <c r="T54" s="13">
        <f t="shared" si="13"/>
        <v>0</v>
      </c>
      <c r="U54" s="13">
        <f t="shared" si="13"/>
        <v>0</v>
      </c>
      <c r="V54" s="13">
        <f t="shared" si="13"/>
        <v>0</v>
      </c>
      <c r="W54" s="13">
        <f t="shared" si="13"/>
        <v>0</v>
      </c>
      <c r="X54" s="13">
        <f t="shared" si="13"/>
        <v>0</v>
      </c>
      <c r="Y54" s="13">
        <f t="shared" si="13"/>
        <v>0</v>
      </c>
      <c r="Z54" s="13">
        <f t="shared" si="13"/>
        <v>0</v>
      </c>
      <c r="AA54" s="13">
        <f t="shared" si="13"/>
        <v>0</v>
      </c>
      <c r="AB54" s="13">
        <f t="shared" si="13"/>
        <v>0</v>
      </c>
      <c r="AC54" s="13">
        <f t="shared" si="13"/>
        <v>0</v>
      </c>
      <c r="AD54" s="13">
        <f t="shared" si="13"/>
        <v>0</v>
      </c>
      <c r="AE54" s="13">
        <f t="shared" si="13"/>
        <v>0</v>
      </c>
      <c r="AF54" s="13">
        <f t="shared" si="13"/>
        <v>0</v>
      </c>
      <c r="AG54" s="13">
        <f t="shared" si="13"/>
        <v>0</v>
      </c>
      <c r="AH54" s="13">
        <f t="shared" si="13"/>
        <v>0</v>
      </c>
      <c r="AI54" s="13">
        <f t="shared" si="13"/>
        <v>0</v>
      </c>
      <c r="AJ54" s="13">
        <f t="shared" si="13"/>
        <v>0</v>
      </c>
      <c r="AK54" s="13">
        <f t="shared" si="13"/>
        <v>0</v>
      </c>
      <c r="AL54" s="13">
        <f t="shared" si="13"/>
        <v>0</v>
      </c>
      <c r="AM54" s="13">
        <f t="shared" si="13"/>
        <v>0</v>
      </c>
      <c r="AN54" s="13">
        <f t="shared" si="13"/>
        <v>0</v>
      </c>
      <c r="AO54" s="13">
        <f t="shared" si="13"/>
        <v>0</v>
      </c>
      <c r="AP54" s="13">
        <f t="shared" si="13"/>
        <v>0</v>
      </c>
      <c r="AQ54" s="13">
        <f t="shared" si="13"/>
        <v>0</v>
      </c>
      <c r="AR54" s="13">
        <f t="shared" si="13"/>
        <v>0</v>
      </c>
      <c r="AS54" s="13">
        <f t="shared" si="13"/>
        <v>0</v>
      </c>
      <c r="AT54" s="13">
        <f t="shared" si="13"/>
        <v>0</v>
      </c>
    </row>
    <row r="55" spans="1:46" x14ac:dyDescent="0.3">
      <c r="A55" s="8" t="s">
        <v>73</v>
      </c>
      <c r="B55" s="8">
        <f>SUM(B41:B44)</f>
        <v>0</v>
      </c>
      <c r="C55" s="8">
        <f t="shared" ref="C55:AT55" si="14">SUM(C41:C44)</f>
        <v>0</v>
      </c>
      <c r="D55" s="8">
        <f t="shared" si="14"/>
        <v>0</v>
      </c>
      <c r="E55" s="8">
        <f t="shared" si="14"/>
        <v>0</v>
      </c>
      <c r="F55" s="8">
        <f t="shared" si="14"/>
        <v>0</v>
      </c>
      <c r="G55" s="8">
        <f t="shared" si="14"/>
        <v>0</v>
      </c>
      <c r="H55" s="8">
        <f t="shared" si="14"/>
        <v>0</v>
      </c>
      <c r="I55" s="8">
        <f t="shared" si="14"/>
        <v>0</v>
      </c>
      <c r="J55" s="8">
        <f t="shared" si="14"/>
        <v>0</v>
      </c>
      <c r="K55" s="8">
        <f t="shared" si="14"/>
        <v>0</v>
      </c>
      <c r="L55" s="8">
        <f t="shared" si="14"/>
        <v>0</v>
      </c>
      <c r="M55" s="8">
        <f t="shared" si="14"/>
        <v>0</v>
      </c>
      <c r="N55" s="8">
        <f t="shared" si="14"/>
        <v>0</v>
      </c>
      <c r="O55" s="8">
        <f t="shared" si="14"/>
        <v>0</v>
      </c>
      <c r="P55" s="8">
        <f t="shared" si="14"/>
        <v>0</v>
      </c>
      <c r="Q55" s="8">
        <f t="shared" si="14"/>
        <v>0</v>
      </c>
      <c r="R55" s="8">
        <f t="shared" si="14"/>
        <v>0</v>
      </c>
      <c r="S55" s="8">
        <f t="shared" si="14"/>
        <v>0</v>
      </c>
      <c r="T55" s="8">
        <f t="shared" si="14"/>
        <v>0</v>
      </c>
      <c r="U55" s="8">
        <f t="shared" si="14"/>
        <v>0</v>
      </c>
      <c r="V55" s="8">
        <f t="shared" si="14"/>
        <v>0</v>
      </c>
      <c r="W55" s="8">
        <f t="shared" si="14"/>
        <v>0</v>
      </c>
      <c r="X55" s="8">
        <f t="shared" si="14"/>
        <v>0</v>
      </c>
      <c r="Y55" s="8">
        <f t="shared" si="14"/>
        <v>0</v>
      </c>
      <c r="Z55" s="8">
        <f t="shared" si="14"/>
        <v>0</v>
      </c>
      <c r="AA55" s="8">
        <f t="shared" si="14"/>
        <v>0</v>
      </c>
      <c r="AB55" s="8">
        <f t="shared" si="14"/>
        <v>0</v>
      </c>
      <c r="AC55" s="8">
        <f t="shared" si="14"/>
        <v>0</v>
      </c>
      <c r="AD55" s="8">
        <f t="shared" si="14"/>
        <v>0</v>
      </c>
      <c r="AE55" s="8">
        <f t="shared" si="14"/>
        <v>0</v>
      </c>
      <c r="AF55" s="8">
        <f t="shared" si="14"/>
        <v>0</v>
      </c>
      <c r="AG55" s="8">
        <f t="shared" si="14"/>
        <v>0</v>
      </c>
      <c r="AH55" s="8">
        <f t="shared" si="14"/>
        <v>0</v>
      </c>
      <c r="AI55" s="8">
        <f t="shared" si="14"/>
        <v>0</v>
      </c>
      <c r="AJ55" s="8">
        <f t="shared" si="14"/>
        <v>0</v>
      </c>
      <c r="AK55" s="8">
        <f t="shared" si="14"/>
        <v>0</v>
      </c>
      <c r="AL55" s="8">
        <f t="shared" si="14"/>
        <v>0</v>
      </c>
      <c r="AM55" s="8">
        <f t="shared" si="14"/>
        <v>0</v>
      </c>
      <c r="AN55" s="8">
        <f t="shared" si="14"/>
        <v>0</v>
      </c>
      <c r="AO55" s="8">
        <f t="shared" si="14"/>
        <v>0</v>
      </c>
      <c r="AP55" s="8">
        <f t="shared" si="14"/>
        <v>0</v>
      </c>
      <c r="AQ55" s="8">
        <f t="shared" si="14"/>
        <v>0</v>
      </c>
      <c r="AR55" s="8">
        <f t="shared" si="14"/>
        <v>0</v>
      </c>
      <c r="AS55" s="8">
        <f t="shared" si="14"/>
        <v>0</v>
      </c>
      <c r="AT55" s="8">
        <f t="shared" si="14"/>
        <v>0</v>
      </c>
    </row>
    <row r="56" spans="1:46" x14ac:dyDescent="0.3">
      <c r="B56" s="8">
        <f>COUNTIF(B41:B44,"&gt;0")</f>
        <v>0</v>
      </c>
      <c r="C56" s="8">
        <f t="shared" ref="C56:AT56" si="15">COUNTIF(C41:C44,"&gt;0")</f>
        <v>0</v>
      </c>
      <c r="D56" s="8">
        <f t="shared" si="15"/>
        <v>0</v>
      </c>
      <c r="E56" s="8">
        <f t="shared" si="15"/>
        <v>0</v>
      </c>
      <c r="F56" s="8">
        <f t="shared" si="15"/>
        <v>0</v>
      </c>
      <c r="G56" s="8">
        <f t="shared" si="15"/>
        <v>0</v>
      </c>
      <c r="H56" s="8">
        <f t="shared" si="15"/>
        <v>0</v>
      </c>
      <c r="I56" s="8">
        <f t="shared" si="15"/>
        <v>0</v>
      </c>
      <c r="J56" s="8">
        <f t="shared" si="15"/>
        <v>0</v>
      </c>
      <c r="K56" s="8">
        <f t="shared" si="15"/>
        <v>0</v>
      </c>
      <c r="L56" s="8">
        <f t="shared" si="15"/>
        <v>0</v>
      </c>
      <c r="M56" s="8">
        <f t="shared" si="15"/>
        <v>0</v>
      </c>
      <c r="N56" s="8">
        <f t="shared" si="15"/>
        <v>0</v>
      </c>
      <c r="O56" s="8">
        <f t="shared" si="15"/>
        <v>0</v>
      </c>
      <c r="P56" s="8">
        <f t="shared" si="15"/>
        <v>0</v>
      </c>
      <c r="Q56" s="8">
        <f t="shared" si="15"/>
        <v>0</v>
      </c>
      <c r="R56" s="8">
        <f t="shared" si="15"/>
        <v>0</v>
      </c>
      <c r="S56" s="8">
        <f t="shared" si="15"/>
        <v>0</v>
      </c>
      <c r="T56" s="8">
        <f t="shared" si="15"/>
        <v>0</v>
      </c>
      <c r="U56" s="8">
        <f t="shared" si="15"/>
        <v>0</v>
      </c>
      <c r="V56" s="8">
        <f t="shared" si="15"/>
        <v>0</v>
      </c>
      <c r="W56" s="8">
        <f t="shared" si="15"/>
        <v>0</v>
      </c>
      <c r="X56" s="8">
        <f t="shared" si="15"/>
        <v>0</v>
      </c>
      <c r="Y56" s="8">
        <f t="shared" si="15"/>
        <v>0</v>
      </c>
      <c r="Z56" s="8">
        <f t="shared" si="15"/>
        <v>0</v>
      </c>
      <c r="AA56" s="8">
        <f t="shared" si="15"/>
        <v>0</v>
      </c>
      <c r="AB56" s="8">
        <f t="shared" si="15"/>
        <v>0</v>
      </c>
      <c r="AC56" s="8">
        <f t="shared" si="15"/>
        <v>0</v>
      </c>
      <c r="AD56" s="8">
        <f t="shared" si="15"/>
        <v>0</v>
      </c>
      <c r="AE56" s="8">
        <f t="shared" si="15"/>
        <v>0</v>
      </c>
      <c r="AF56" s="8">
        <f t="shared" si="15"/>
        <v>0</v>
      </c>
      <c r="AG56" s="8">
        <f t="shared" si="15"/>
        <v>0</v>
      </c>
      <c r="AH56" s="8">
        <f t="shared" si="15"/>
        <v>0</v>
      </c>
      <c r="AI56" s="8">
        <f t="shared" si="15"/>
        <v>0</v>
      </c>
      <c r="AJ56" s="8">
        <f t="shared" si="15"/>
        <v>0</v>
      </c>
      <c r="AK56" s="8">
        <f t="shared" si="15"/>
        <v>0</v>
      </c>
      <c r="AL56" s="8">
        <f t="shared" si="15"/>
        <v>0</v>
      </c>
      <c r="AM56" s="8">
        <f t="shared" si="15"/>
        <v>0</v>
      </c>
      <c r="AN56" s="8">
        <f t="shared" si="15"/>
        <v>0</v>
      </c>
      <c r="AO56" s="8">
        <f t="shared" si="15"/>
        <v>0</v>
      </c>
      <c r="AP56" s="8">
        <f t="shared" si="15"/>
        <v>0</v>
      </c>
      <c r="AQ56" s="8">
        <f t="shared" si="15"/>
        <v>0</v>
      </c>
      <c r="AR56" s="8">
        <f t="shared" si="15"/>
        <v>0</v>
      </c>
      <c r="AS56" s="8">
        <f t="shared" si="15"/>
        <v>0</v>
      </c>
      <c r="AT56" s="8">
        <f t="shared" si="15"/>
        <v>0</v>
      </c>
    </row>
    <row r="57" spans="1:46" x14ac:dyDescent="0.3">
      <c r="A57" s="13" t="s">
        <v>74</v>
      </c>
      <c r="B57" s="13">
        <f>SUM(B45:B48)</f>
        <v>0</v>
      </c>
      <c r="C57" s="13">
        <f t="shared" ref="C57:AT57" si="16">SUM(C45:C48)</f>
        <v>0</v>
      </c>
      <c r="D57" s="13">
        <f t="shared" si="16"/>
        <v>0</v>
      </c>
      <c r="E57" s="13">
        <f t="shared" si="16"/>
        <v>0</v>
      </c>
      <c r="F57" s="13">
        <f t="shared" si="16"/>
        <v>0</v>
      </c>
      <c r="G57" s="13">
        <f t="shared" si="16"/>
        <v>0</v>
      </c>
      <c r="H57" s="13">
        <f t="shared" si="16"/>
        <v>0</v>
      </c>
      <c r="I57" s="13">
        <f t="shared" si="16"/>
        <v>0</v>
      </c>
      <c r="J57" s="13">
        <f t="shared" si="16"/>
        <v>0</v>
      </c>
      <c r="K57" s="13">
        <f t="shared" si="16"/>
        <v>0</v>
      </c>
      <c r="L57" s="13">
        <f t="shared" si="16"/>
        <v>0</v>
      </c>
      <c r="M57" s="13">
        <f t="shared" si="16"/>
        <v>0</v>
      </c>
      <c r="N57" s="13">
        <f t="shared" si="16"/>
        <v>0</v>
      </c>
      <c r="O57" s="13">
        <f t="shared" si="16"/>
        <v>0</v>
      </c>
      <c r="P57" s="13">
        <f t="shared" si="16"/>
        <v>0</v>
      </c>
      <c r="Q57" s="13">
        <f t="shared" si="16"/>
        <v>0</v>
      </c>
      <c r="R57" s="13">
        <f t="shared" si="16"/>
        <v>0</v>
      </c>
      <c r="S57" s="13">
        <f t="shared" si="16"/>
        <v>0</v>
      </c>
      <c r="T57" s="13">
        <f t="shared" si="16"/>
        <v>0</v>
      </c>
      <c r="U57" s="13">
        <f t="shared" si="16"/>
        <v>0</v>
      </c>
      <c r="V57" s="13">
        <f t="shared" si="16"/>
        <v>0</v>
      </c>
      <c r="W57" s="13">
        <f t="shared" si="16"/>
        <v>0</v>
      </c>
      <c r="X57" s="13">
        <f t="shared" si="16"/>
        <v>0</v>
      </c>
      <c r="Y57" s="13">
        <f t="shared" si="16"/>
        <v>0</v>
      </c>
      <c r="Z57" s="13">
        <f t="shared" si="16"/>
        <v>0</v>
      </c>
      <c r="AA57" s="13">
        <f t="shared" si="16"/>
        <v>0</v>
      </c>
      <c r="AB57" s="13">
        <f t="shared" si="16"/>
        <v>0</v>
      </c>
      <c r="AC57" s="13">
        <f t="shared" si="16"/>
        <v>0</v>
      </c>
      <c r="AD57" s="13">
        <f t="shared" si="16"/>
        <v>0</v>
      </c>
      <c r="AE57" s="13">
        <f t="shared" si="16"/>
        <v>0</v>
      </c>
      <c r="AF57" s="13">
        <f t="shared" si="16"/>
        <v>0</v>
      </c>
      <c r="AG57" s="13">
        <f t="shared" si="16"/>
        <v>0</v>
      </c>
      <c r="AH57" s="13">
        <f t="shared" si="16"/>
        <v>0</v>
      </c>
      <c r="AI57" s="13">
        <f t="shared" si="16"/>
        <v>0</v>
      </c>
      <c r="AJ57" s="13">
        <f t="shared" si="16"/>
        <v>0</v>
      </c>
      <c r="AK57" s="13">
        <f t="shared" si="16"/>
        <v>0</v>
      </c>
      <c r="AL57" s="13">
        <f t="shared" si="16"/>
        <v>0</v>
      </c>
      <c r="AM57" s="13">
        <f t="shared" si="16"/>
        <v>0</v>
      </c>
      <c r="AN57" s="13">
        <f t="shared" si="16"/>
        <v>0</v>
      </c>
      <c r="AO57" s="13">
        <f t="shared" si="16"/>
        <v>0</v>
      </c>
      <c r="AP57" s="13">
        <f t="shared" si="16"/>
        <v>0</v>
      </c>
      <c r="AQ57" s="13">
        <f t="shared" si="16"/>
        <v>0</v>
      </c>
      <c r="AR57" s="13">
        <f t="shared" si="16"/>
        <v>0</v>
      </c>
      <c r="AS57" s="13">
        <f t="shared" si="16"/>
        <v>0</v>
      </c>
      <c r="AT57" s="13">
        <f t="shared" si="16"/>
        <v>0</v>
      </c>
    </row>
    <row r="58" spans="1:46" x14ac:dyDescent="0.3">
      <c r="A58" s="13"/>
      <c r="B58" s="13">
        <f>COUNTIF(B45:B48,"&gt;0")</f>
        <v>0</v>
      </c>
      <c r="C58" s="13">
        <f t="shared" ref="C58:AT58" si="17">COUNTIF(C45:C48,"&gt;0")</f>
        <v>0</v>
      </c>
      <c r="D58" s="13">
        <f t="shared" si="17"/>
        <v>0</v>
      </c>
      <c r="E58" s="13">
        <f t="shared" si="17"/>
        <v>0</v>
      </c>
      <c r="F58" s="13">
        <f t="shared" si="17"/>
        <v>0</v>
      </c>
      <c r="G58" s="13">
        <f t="shared" si="17"/>
        <v>0</v>
      </c>
      <c r="H58" s="13">
        <f t="shared" si="17"/>
        <v>0</v>
      </c>
      <c r="I58" s="13">
        <f t="shared" si="17"/>
        <v>0</v>
      </c>
      <c r="J58" s="13">
        <f t="shared" si="17"/>
        <v>0</v>
      </c>
      <c r="K58" s="13">
        <f t="shared" si="17"/>
        <v>0</v>
      </c>
      <c r="L58" s="13">
        <f t="shared" si="17"/>
        <v>0</v>
      </c>
      <c r="M58" s="13">
        <f t="shared" si="17"/>
        <v>0</v>
      </c>
      <c r="N58" s="13">
        <f t="shared" si="17"/>
        <v>0</v>
      </c>
      <c r="O58" s="13">
        <f t="shared" si="17"/>
        <v>0</v>
      </c>
      <c r="P58" s="13">
        <f t="shared" si="17"/>
        <v>0</v>
      </c>
      <c r="Q58" s="13">
        <f t="shared" si="17"/>
        <v>0</v>
      </c>
      <c r="R58" s="13">
        <f t="shared" si="17"/>
        <v>0</v>
      </c>
      <c r="S58" s="13">
        <f t="shared" si="17"/>
        <v>0</v>
      </c>
      <c r="T58" s="13">
        <f t="shared" si="17"/>
        <v>0</v>
      </c>
      <c r="U58" s="13">
        <f t="shared" si="17"/>
        <v>0</v>
      </c>
      <c r="V58" s="13">
        <f t="shared" si="17"/>
        <v>0</v>
      </c>
      <c r="W58" s="13">
        <f t="shared" si="17"/>
        <v>0</v>
      </c>
      <c r="X58" s="13">
        <f t="shared" si="17"/>
        <v>0</v>
      </c>
      <c r="Y58" s="13">
        <f t="shared" si="17"/>
        <v>0</v>
      </c>
      <c r="Z58" s="13">
        <f t="shared" si="17"/>
        <v>0</v>
      </c>
      <c r="AA58" s="13">
        <f t="shared" si="17"/>
        <v>0</v>
      </c>
      <c r="AB58" s="13">
        <f t="shared" si="17"/>
        <v>0</v>
      </c>
      <c r="AC58" s="13">
        <f t="shared" si="17"/>
        <v>0</v>
      </c>
      <c r="AD58" s="13">
        <f t="shared" si="17"/>
        <v>0</v>
      </c>
      <c r="AE58" s="13">
        <f t="shared" si="17"/>
        <v>0</v>
      </c>
      <c r="AF58" s="13">
        <f t="shared" si="17"/>
        <v>0</v>
      </c>
      <c r="AG58" s="13">
        <f t="shared" si="17"/>
        <v>0</v>
      </c>
      <c r="AH58" s="13">
        <f t="shared" si="17"/>
        <v>0</v>
      </c>
      <c r="AI58" s="13">
        <f t="shared" si="17"/>
        <v>0</v>
      </c>
      <c r="AJ58" s="13">
        <f t="shared" si="17"/>
        <v>0</v>
      </c>
      <c r="AK58" s="13">
        <f t="shared" si="17"/>
        <v>0</v>
      </c>
      <c r="AL58" s="13">
        <f t="shared" si="17"/>
        <v>0</v>
      </c>
      <c r="AM58" s="13">
        <f t="shared" si="17"/>
        <v>0</v>
      </c>
      <c r="AN58" s="13">
        <f t="shared" si="17"/>
        <v>0</v>
      </c>
      <c r="AO58" s="13">
        <f t="shared" si="17"/>
        <v>0</v>
      </c>
      <c r="AP58" s="13">
        <f t="shared" si="17"/>
        <v>0</v>
      </c>
      <c r="AQ58" s="13">
        <f t="shared" si="17"/>
        <v>0</v>
      </c>
      <c r="AR58" s="13">
        <f t="shared" si="17"/>
        <v>0</v>
      </c>
      <c r="AS58" s="13">
        <f t="shared" si="17"/>
        <v>0</v>
      </c>
      <c r="AT58" s="13">
        <f t="shared" si="17"/>
        <v>0</v>
      </c>
    </row>
    <row r="59" spans="1:46" x14ac:dyDescent="0.3">
      <c r="A59" s="8" t="s">
        <v>75</v>
      </c>
      <c r="B59" s="8">
        <f>SUM(B49:B52)</f>
        <v>0</v>
      </c>
      <c r="C59" s="8">
        <f t="shared" ref="C59:AT59" si="18">SUM(C49:C52)</f>
        <v>0</v>
      </c>
      <c r="D59" s="8">
        <f t="shared" si="18"/>
        <v>0</v>
      </c>
      <c r="E59" s="8">
        <f t="shared" si="18"/>
        <v>0</v>
      </c>
      <c r="F59" s="8">
        <f t="shared" si="18"/>
        <v>0</v>
      </c>
      <c r="G59" s="8">
        <f t="shared" si="18"/>
        <v>0</v>
      </c>
      <c r="H59" s="8">
        <f t="shared" si="18"/>
        <v>0</v>
      </c>
      <c r="I59" s="8">
        <f t="shared" si="18"/>
        <v>0</v>
      </c>
      <c r="J59" s="8">
        <f t="shared" si="18"/>
        <v>0</v>
      </c>
      <c r="K59" s="8">
        <f t="shared" si="18"/>
        <v>0</v>
      </c>
      <c r="L59" s="8">
        <f t="shared" si="18"/>
        <v>0</v>
      </c>
      <c r="M59" s="8">
        <f t="shared" si="18"/>
        <v>0</v>
      </c>
      <c r="N59" s="8">
        <f t="shared" si="18"/>
        <v>0</v>
      </c>
      <c r="O59" s="8">
        <f t="shared" si="18"/>
        <v>0</v>
      </c>
      <c r="P59" s="8">
        <f t="shared" si="18"/>
        <v>0</v>
      </c>
      <c r="Q59" s="8">
        <f t="shared" si="18"/>
        <v>0</v>
      </c>
      <c r="R59" s="8">
        <f t="shared" si="18"/>
        <v>0</v>
      </c>
      <c r="S59" s="8">
        <f t="shared" si="18"/>
        <v>0</v>
      </c>
      <c r="T59" s="8">
        <f t="shared" si="18"/>
        <v>0</v>
      </c>
      <c r="U59" s="8">
        <f t="shared" si="18"/>
        <v>0</v>
      </c>
      <c r="V59" s="8">
        <f t="shared" si="18"/>
        <v>0</v>
      </c>
      <c r="W59" s="8">
        <f t="shared" si="18"/>
        <v>0</v>
      </c>
      <c r="X59" s="8">
        <f t="shared" si="18"/>
        <v>0</v>
      </c>
      <c r="Y59" s="8">
        <f t="shared" si="18"/>
        <v>0</v>
      </c>
      <c r="Z59" s="8">
        <f t="shared" si="18"/>
        <v>0</v>
      </c>
      <c r="AA59" s="8">
        <f t="shared" si="18"/>
        <v>0</v>
      </c>
      <c r="AB59" s="8">
        <f t="shared" si="18"/>
        <v>0</v>
      </c>
      <c r="AC59" s="8">
        <f t="shared" si="18"/>
        <v>0</v>
      </c>
      <c r="AD59" s="8">
        <f t="shared" si="18"/>
        <v>0</v>
      </c>
      <c r="AE59" s="8">
        <f t="shared" si="18"/>
        <v>0</v>
      </c>
      <c r="AF59" s="8">
        <f t="shared" si="18"/>
        <v>0</v>
      </c>
      <c r="AG59" s="8">
        <f t="shared" si="18"/>
        <v>0</v>
      </c>
      <c r="AH59" s="8">
        <f t="shared" si="18"/>
        <v>0</v>
      </c>
      <c r="AI59" s="8">
        <f t="shared" si="18"/>
        <v>0</v>
      </c>
      <c r="AJ59" s="8">
        <f t="shared" si="18"/>
        <v>0</v>
      </c>
      <c r="AK59" s="8">
        <f t="shared" si="18"/>
        <v>0</v>
      </c>
      <c r="AL59" s="8">
        <f t="shared" si="18"/>
        <v>0</v>
      </c>
      <c r="AM59" s="8">
        <f t="shared" si="18"/>
        <v>0</v>
      </c>
      <c r="AN59" s="8">
        <f t="shared" si="18"/>
        <v>0</v>
      </c>
      <c r="AO59" s="8">
        <f t="shared" si="18"/>
        <v>0</v>
      </c>
      <c r="AP59" s="8">
        <f t="shared" si="18"/>
        <v>0</v>
      </c>
      <c r="AQ59" s="8">
        <f t="shared" si="18"/>
        <v>0</v>
      </c>
      <c r="AR59" s="8">
        <f t="shared" si="18"/>
        <v>0</v>
      </c>
      <c r="AS59" s="8">
        <f t="shared" si="18"/>
        <v>0</v>
      </c>
      <c r="AT59" s="8">
        <f t="shared" si="18"/>
        <v>0</v>
      </c>
    </row>
    <row r="60" spans="1:46" x14ac:dyDescent="0.3">
      <c r="B60" s="8">
        <f>COUNTIF(B49:B52,"&gt;0")</f>
        <v>0</v>
      </c>
      <c r="C60" s="8">
        <f t="shared" ref="C60:AT60" si="19">COUNTIF(C49:C52,"&gt;0")</f>
        <v>0</v>
      </c>
      <c r="D60" s="8">
        <f t="shared" si="19"/>
        <v>0</v>
      </c>
      <c r="E60" s="8">
        <f t="shared" si="19"/>
        <v>0</v>
      </c>
      <c r="F60" s="8">
        <f t="shared" si="19"/>
        <v>0</v>
      </c>
      <c r="G60" s="8">
        <f t="shared" si="19"/>
        <v>0</v>
      </c>
      <c r="H60" s="8">
        <f t="shared" si="19"/>
        <v>0</v>
      </c>
      <c r="I60" s="8">
        <f t="shared" si="19"/>
        <v>0</v>
      </c>
      <c r="J60" s="8">
        <f t="shared" si="19"/>
        <v>0</v>
      </c>
      <c r="K60" s="8">
        <f t="shared" si="19"/>
        <v>0</v>
      </c>
      <c r="L60" s="8">
        <f t="shared" si="19"/>
        <v>0</v>
      </c>
      <c r="M60" s="8">
        <f t="shared" si="19"/>
        <v>0</v>
      </c>
      <c r="N60" s="8">
        <f t="shared" si="19"/>
        <v>0</v>
      </c>
      <c r="O60" s="8">
        <f t="shared" si="19"/>
        <v>0</v>
      </c>
      <c r="P60" s="8">
        <f t="shared" si="19"/>
        <v>0</v>
      </c>
      <c r="Q60" s="8">
        <f t="shared" si="19"/>
        <v>0</v>
      </c>
      <c r="R60" s="8">
        <f t="shared" si="19"/>
        <v>0</v>
      </c>
      <c r="S60" s="8">
        <f t="shared" si="19"/>
        <v>0</v>
      </c>
      <c r="T60" s="8">
        <f t="shared" si="19"/>
        <v>0</v>
      </c>
      <c r="U60" s="8">
        <f t="shared" si="19"/>
        <v>0</v>
      </c>
      <c r="V60" s="8">
        <f t="shared" si="19"/>
        <v>0</v>
      </c>
      <c r="W60" s="8">
        <f t="shared" si="19"/>
        <v>0</v>
      </c>
      <c r="X60" s="8">
        <f t="shared" si="19"/>
        <v>0</v>
      </c>
      <c r="Y60" s="8">
        <f t="shared" si="19"/>
        <v>0</v>
      </c>
      <c r="Z60" s="8">
        <f t="shared" si="19"/>
        <v>0</v>
      </c>
      <c r="AA60" s="8">
        <f t="shared" si="19"/>
        <v>0</v>
      </c>
      <c r="AB60" s="8">
        <f t="shared" si="19"/>
        <v>0</v>
      </c>
      <c r="AC60" s="8">
        <f t="shared" si="19"/>
        <v>0</v>
      </c>
      <c r="AD60" s="8">
        <f t="shared" si="19"/>
        <v>0</v>
      </c>
      <c r="AE60" s="8">
        <f t="shared" si="19"/>
        <v>0</v>
      </c>
      <c r="AF60" s="8">
        <f t="shared" si="19"/>
        <v>0</v>
      </c>
      <c r="AG60" s="8">
        <f t="shared" si="19"/>
        <v>0</v>
      </c>
      <c r="AH60" s="8">
        <f t="shared" si="19"/>
        <v>0</v>
      </c>
      <c r="AI60" s="8">
        <f t="shared" si="19"/>
        <v>0</v>
      </c>
      <c r="AJ60" s="8">
        <f t="shared" si="19"/>
        <v>0</v>
      </c>
      <c r="AK60" s="8">
        <f t="shared" si="19"/>
        <v>0</v>
      </c>
      <c r="AL60" s="8">
        <f t="shared" si="19"/>
        <v>0</v>
      </c>
      <c r="AM60" s="8">
        <f t="shared" si="19"/>
        <v>0</v>
      </c>
      <c r="AN60" s="8">
        <f t="shared" si="19"/>
        <v>0</v>
      </c>
      <c r="AO60" s="8">
        <f t="shared" si="19"/>
        <v>0</v>
      </c>
      <c r="AP60" s="8">
        <f t="shared" si="19"/>
        <v>0</v>
      </c>
      <c r="AQ60" s="8">
        <f t="shared" si="19"/>
        <v>0</v>
      </c>
      <c r="AR60" s="8">
        <f t="shared" si="19"/>
        <v>0</v>
      </c>
      <c r="AS60" s="8">
        <f t="shared" si="19"/>
        <v>0</v>
      </c>
      <c r="AT60" s="8">
        <f t="shared" si="19"/>
        <v>0</v>
      </c>
    </row>
    <row r="61" spans="1:46" x14ac:dyDescent="0.3">
      <c r="A61" s="13" t="s">
        <v>76</v>
      </c>
      <c r="B61" s="13">
        <f>IF(B54&gt;0,B53/B54,0)</f>
        <v>0</v>
      </c>
      <c r="C61" s="13">
        <f t="shared" ref="C61:AT61" si="20">IF(C54&gt;0,C53/C54,0)</f>
        <v>0</v>
      </c>
      <c r="D61" s="13">
        <f t="shared" si="20"/>
        <v>0</v>
      </c>
      <c r="E61" s="13">
        <f t="shared" si="20"/>
        <v>0</v>
      </c>
      <c r="F61" s="13">
        <f t="shared" si="20"/>
        <v>0</v>
      </c>
      <c r="G61" s="13">
        <f t="shared" si="20"/>
        <v>0</v>
      </c>
      <c r="H61" s="13">
        <f t="shared" si="20"/>
        <v>0</v>
      </c>
      <c r="I61" s="13">
        <f t="shared" si="20"/>
        <v>0</v>
      </c>
      <c r="J61" s="13">
        <f t="shared" si="20"/>
        <v>0</v>
      </c>
      <c r="K61" s="13">
        <f t="shared" si="20"/>
        <v>0</v>
      </c>
      <c r="L61" s="13">
        <f t="shared" si="20"/>
        <v>0</v>
      </c>
      <c r="M61" s="13">
        <f t="shared" si="20"/>
        <v>0</v>
      </c>
      <c r="N61" s="13">
        <f t="shared" si="20"/>
        <v>0</v>
      </c>
      <c r="O61" s="13">
        <f t="shared" si="20"/>
        <v>0</v>
      </c>
      <c r="P61" s="13">
        <f t="shared" si="20"/>
        <v>0</v>
      </c>
      <c r="Q61" s="13">
        <f t="shared" si="20"/>
        <v>0</v>
      </c>
      <c r="R61" s="13">
        <f t="shared" si="20"/>
        <v>0</v>
      </c>
      <c r="S61" s="13">
        <f t="shared" si="20"/>
        <v>0</v>
      </c>
      <c r="T61" s="13">
        <f t="shared" si="20"/>
        <v>0</v>
      </c>
      <c r="U61" s="13">
        <f t="shared" si="20"/>
        <v>0</v>
      </c>
      <c r="V61" s="13">
        <f t="shared" si="20"/>
        <v>0</v>
      </c>
      <c r="W61" s="13">
        <f t="shared" si="20"/>
        <v>0</v>
      </c>
      <c r="X61" s="13">
        <f t="shared" si="20"/>
        <v>0</v>
      </c>
      <c r="Y61" s="13">
        <f t="shared" si="20"/>
        <v>0</v>
      </c>
      <c r="Z61" s="13">
        <f t="shared" si="20"/>
        <v>0</v>
      </c>
      <c r="AA61" s="13">
        <f t="shared" si="20"/>
        <v>0</v>
      </c>
      <c r="AB61" s="13">
        <f t="shared" si="20"/>
        <v>0</v>
      </c>
      <c r="AC61" s="13">
        <f t="shared" si="20"/>
        <v>0</v>
      </c>
      <c r="AD61" s="13">
        <f t="shared" si="20"/>
        <v>0</v>
      </c>
      <c r="AE61" s="13">
        <f t="shared" si="20"/>
        <v>0</v>
      </c>
      <c r="AF61" s="13">
        <f t="shared" si="20"/>
        <v>0</v>
      </c>
      <c r="AG61" s="13">
        <f t="shared" si="20"/>
        <v>0</v>
      </c>
      <c r="AH61" s="13">
        <f t="shared" si="20"/>
        <v>0</v>
      </c>
      <c r="AI61" s="13">
        <f t="shared" si="20"/>
        <v>0</v>
      </c>
      <c r="AJ61" s="13">
        <f t="shared" si="20"/>
        <v>0</v>
      </c>
      <c r="AK61" s="13">
        <f t="shared" si="20"/>
        <v>0</v>
      </c>
      <c r="AL61" s="13">
        <f t="shared" si="20"/>
        <v>0</v>
      </c>
      <c r="AM61" s="13">
        <f t="shared" si="20"/>
        <v>0</v>
      </c>
      <c r="AN61" s="13">
        <f t="shared" si="20"/>
        <v>0</v>
      </c>
      <c r="AO61" s="13">
        <f t="shared" si="20"/>
        <v>0</v>
      </c>
      <c r="AP61" s="13">
        <f t="shared" si="20"/>
        <v>0</v>
      </c>
      <c r="AQ61" s="13">
        <f t="shared" si="20"/>
        <v>0</v>
      </c>
      <c r="AR61" s="13">
        <f t="shared" si="20"/>
        <v>0</v>
      </c>
      <c r="AS61" s="13">
        <f t="shared" si="20"/>
        <v>0</v>
      </c>
      <c r="AT61" s="13">
        <f t="shared" si="20"/>
        <v>0</v>
      </c>
    </row>
    <row r="62" spans="1:46" x14ac:dyDescent="0.3">
      <c r="A62" s="8" t="s">
        <v>78</v>
      </c>
      <c r="B62" s="8">
        <f>IF(B56&gt;0,B55/B56,0)</f>
        <v>0</v>
      </c>
      <c r="C62" s="8">
        <f t="shared" ref="C62:AT62" si="21">IF(C56&gt;0,C55/C56,0)</f>
        <v>0</v>
      </c>
      <c r="D62" s="8">
        <f t="shared" si="21"/>
        <v>0</v>
      </c>
      <c r="E62" s="8">
        <f t="shared" si="21"/>
        <v>0</v>
      </c>
      <c r="F62" s="8">
        <f t="shared" si="21"/>
        <v>0</v>
      </c>
      <c r="G62" s="8">
        <f t="shared" si="21"/>
        <v>0</v>
      </c>
      <c r="H62" s="8">
        <f t="shared" si="21"/>
        <v>0</v>
      </c>
      <c r="I62" s="8">
        <f t="shared" si="21"/>
        <v>0</v>
      </c>
      <c r="J62" s="8">
        <f t="shared" si="21"/>
        <v>0</v>
      </c>
      <c r="K62" s="8">
        <f t="shared" si="21"/>
        <v>0</v>
      </c>
      <c r="L62" s="8">
        <f t="shared" si="21"/>
        <v>0</v>
      </c>
      <c r="M62" s="8">
        <f t="shared" si="21"/>
        <v>0</v>
      </c>
      <c r="N62" s="8">
        <f t="shared" si="21"/>
        <v>0</v>
      </c>
      <c r="O62" s="8">
        <f t="shared" si="21"/>
        <v>0</v>
      </c>
      <c r="P62" s="8">
        <f t="shared" si="21"/>
        <v>0</v>
      </c>
      <c r="Q62" s="8">
        <f t="shared" si="21"/>
        <v>0</v>
      </c>
      <c r="R62" s="8">
        <f t="shared" si="21"/>
        <v>0</v>
      </c>
      <c r="S62" s="8">
        <f t="shared" si="21"/>
        <v>0</v>
      </c>
      <c r="T62" s="8">
        <f t="shared" si="21"/>
        <v>0</v>
      </c>
      <c r="U62" s="8">
        <f t="shared" si="21"/>
        <v>0</v>
      </c>
      <c r="V62" s="8">
        <f t="shared" si="21"/>
        <v>0</v>
      </c>
      <c r="W62" s="8">
        <f t="shared" si="21"/>
        <v>0</v>
      </c>
      <c r="X62" s="8">
        <f t="shared" si="21"/>
        <v>0</v>
      </c>
      <c r="Y62" s="8">
        <f t="shared" si="21"/>
        <v>0</v>
      </c>
      <c r="Z62" s="8">
        <f t="shared" si="21"/>
        <v>0</v>
      </c>
      <c r="AA62" s="8">
        <f t="shared" si="21"/>
        <v>0</v>
      </c>
      <c r="AB62" s="8">
        <f t="shared" si="21"/>
        <v>0</v>
      </c>
      <c r="AC62" s="8">
        <f t="shared" si="21"/>
        <v>0</v>
      </c>
      <c r="AD62" s="8">
        <f t="shared" si="21"/>
        <v>0</v>
      </c>
      <c r="AE62" s="8">
        <f t="shared" si="21"/>
        <v>0</v>
      </c>
      <c r="AF62" s="8">
        <f t="shared" si="21"/>
        <v>0</v>
      </c>
      <c r="AG62" s="8">
        <f t="shared" si="21"/>
        <v>0</v>
      </c>
      <c r="AH62" s="8">
        <f t="shared" si="21"/>
        <v>0</v>
      </c>
      <c r="AI62" s="8">
        <f t="shared" si="21"/>
        <v>0</v>
      </c>
      <c r="AJ62" s="8">
        <f t="shared" si="21"/>
        <v>0</v>
      </c>
      <c r="AK62" s="8">
        <f t="shared" si="21"/>
        <v>0</v>
      </c>
      <c r="AL62" s="8">
        <f t="shared" si="21"/>
        <v>0</v>
      </c>
      <c r="AM62" s="8">
        <f t="shared" si="21"/>
        <v>0</v>
      </c>
      <c r="AN62" s="8">
        <f t="shared" si="21"/>
        <v>0</v>
      </c>
      <c r="AO62" s="8">
        <f t="shared" si="21"/>
        <v>0</v>
      </c>
      <c r="AP62" s="8">
        <f t="shared" si="21"/>
        <v>0</v>
      </c>
      <c r="AQ62" s="8">
        <f t="shared" si="21"/>
        <v>0</v>
      </c>
      <c r="AR62" s="8">
        <f t="shared" si="21"/>
        <v>0</v>
      </c>
      <c r="AS62" s="8">
        <f t="shared" si="21"/>
        <v>0</v>
      </c>
      <c r="AT62" s="8">
        <f t="shared" si="21"/>
        <v>0</v>
      </c>
    </row>
    <row r="63" spans="1:46" x14ac:dyDescent="0.3">
      <c r="A63" s="13" t="s">
        <v>79</v>
      </c>
      <c r="B63" s="13">
        <f>IF(B58&gt;0,B57/B58,0)</f>
        <v>0</v>
      </c>
      <c r="C63" s="13">
        <f t="shared" ref="C63:AT63" si="22">IF(C58&gt;0,C57/C58,0)</f>
        <v>0</v>
      </c>
      <c r="D63" s="13">
        <f t="shared" si="22"/>
        <v>0</v>
      </c>
      <c r="E63" s="13">
        <f t="shared" si="22"/>
        <v>0</v>
      </c>
      <c r="F63" s="13">
        <f t="shared" si="22"/>
        <v>0</v>
      </c>
      <c r="G63" s="13">
        <f t="shared" si="22"/>
        <v>0</v>
      </c>
      <c r="H63" s="13">
        <f t="shared" si="22"/>
        <v>0</v>
      </c>
      <c r="I63" s="13">
        <f t="shared" si="22"/>
        <v>0</v>
      </c>
      <c r="J63" s="13">
        <f t="shared" si="22"/>
        <v>0</v>
      </c>
      <c r="K63" s="13">
        <f t="shared" si="22"/>
        <v>0</v>
      </c>
      <c r="L63" s="13">
        <f t="shared" si="22"/>
        <v>0</v>
      </c>
      <c r="M63" s="13">
        <f t="shared" si="22"/>
        <v>0</v>
      </c>
      <c r="N63" s="13">
        <f t="shared" si="22"/>
        <v>0</v>
      </c>
      <c r="O63" s="13">
        <f t="shared" si="22"/>
        <v>0</v>
      </c>
      <c r="P63" s="13">
        <f t="shared" si="22"/>
        <v>0</v>
      </c>
      <c r="Q63" s="13">
        <f t="shared" si="22"/>
        <v>0</v>
      </c>
      <c r="R63" s="13">
        <f t="shared" si="22"/>
        <v>0</v>
      </c>
      <c r="S63" s="13">
        <f t="shared" si="22"/>
        <v>0</v>
      </c>
      <c r="T63" s="13">
        <f t="shared" si="22"/>
        <v>0</v>
      </c>
      <c r="U63" s="13">
        <f t="shared" si="22"/>
        <v>0</v>
      </c>
      <c r="V63" s="13">
        <f t="shared" si="22"/>
        <v>0</v>
      </c>
      <c r="W63" s="13">
        <f t="shared" si="22"/>
        <v>0</v>
      </c>
      <c r="X63" s="13">
        <f t="shared" si="22"/>
        <v>0</v>
      </c>
      <c r="Y63" s="13">
        <f t="shared" si="22"/>
        <v>0</v>
      </c>
      <c r="Z63" s="13">
        <f t="shared" si="22"/>
        <v>0</v>
      </c>
      <c r="AA63" s="13">
        <f t="shared" si="22"/>
        <v>0</v>
      </c>
      <c r="AB63" s="13">
        <f t="shared" si="22"/>
        <v>0</v>
      </c>
      <c r="AC63" s="13">
        <f t="shared" si="22"/>
        <v>0</v>
      </c>
      <c r="AD63" s="13">
        <f t="shared" si="22"/>
        <v>0</v>
      </c>
      <c r="AE63" s="13">
        <f t="shared" si="22"/>
        <v>0</v>
      </c>
      <c r="AF63" s="13">
        <f t="shared" si="22"/>
        <v>0</v>
      </c>
      <c r="AG63" s="13">
        <f t="shared" si="22"/>
        <v>0</v>
      </c>
      <c r="AH63" s="13">
        <f t="shared" si="22"/>
        <v>0</v>
      </c>
      <c r="AI63" s="13">
        <f t="shared" si="22"/>
        <v>0</v>
      </c>
      <c r="AJ63" s="13">
        <f t="shared" si="22"/>
        <v>0</v>
      </c>
      <c r="AK63" s="13">
        <f t="shared" si="22"/>
        <v>0</v>
      </c>
      <c r="AL63" s="13">
        <f t="shared" si="22"/>
        <v>0</v>
      </c>
      <c r="AM63" s="13">
        <f t="shared" si="22"/>
        <v>0</v>
      </c>
      <c r="AN63" s="13">
        <f t="shared" si="22"/>
        <v>0</v>
      </c>
      <c r="AO63" s="13">
        <f t="shared" si="22"/>
        <v>0</v>
      </c>
      <c r="AP63" s="13">
        <f t="shared" si="22"/>
        <v>0</v>
      </c>
      <c r="AQ63" s="13">
        <f t="shared" si="22"/>
        <v>0</v>
      </c>
      <c r="AR63" s="13">
        <f t="shared" si="22"/>
        <v>0</v>
      </c>
      <c r="AS63" s="13">
        <f t="shared" si="22"/>
        <v>0</v>
      </c>
      <c r="AT63" s="13">
        <f t="shared" si="22"/>
        <v>0</v>
      </c>
    </row>
    <row r="64" spans="1:46" x14ac:dyDescent="0.3">
      <c r="A64" s="8" t="s">
        <v>77</v>
      </c>
      <c r="B64" s="8">
        <f>IF(B60&gt;0,B59/B60,0)</f>
        <v>0</v>
      </c>
      <c r="C64" s="8">
        <f t="shared" ref="C64:AT64" si="23">IF(C60&gt;0,C59/C60,0)</f>
        <v>0</v>
      </c>
      <c r="D64" s="8">
        <f t="shared" si="23"/>
        <v>0</v>
      </c>
      <c r="E64" s="8">
        <f t="shared" si="23"/>
        <v>0</v>
      </c>
      <c r="F64" s="8">
        <f t="shared" si="23"/>
        <v>0</v>
      </c>
      <c r="G64" s="8">
        <f t="shared" si="23"/>
        <v>0</v>
      </c>
      <c r="H64" s="8">
        <f t="shared" si="23"/>
        <v>0</v>
      </c>
      <c r="I64" s="8">
        <f t="shared" si="23"/>
        <v>0</v>
      </c>
      <c r="J64" s="8">
        <f t="shared" si="23"/>
        <v>0</v>
      </c>
      <c r="K64" s="8">
        <f t="shared" si="23"/>
        <v>0</v>
      </c>
      <c r="L64" s="8">
        <f t="shared" si="23"/>
        <v>0</v>
      </c>
      <c r="M64" s="8">
        <f t="shared" si="23"/>
        <v>0</v>
      </c>
      <c r="N64" s="8">
        <f t="shared" si="23"/>
        <v>0</v>
      </c>
      <c r="O64" s="8">
        <f t="shared" si="23"/>
        <v>0</v>
      </c>
      <c r="P64" s="8">
        <f t="shared" si="23"/>
        <v>0</v>
      </c>
      <c r="Q64" s="8">
        <f t="shared" si="23"/>
        <v>0</v>
      </c>
      <c r="R64" s="8">
        <f t="shared" si="23"/>
        <v>0</v>
      </c>
      <c r="S64" s="8">
        <f t="shared" si="23"/>
        <v>0</v>
      </c>
      <c r="T64" s="8">
        <f t="shared" si="23"/>
        <v>0</v>
      </c>
      <c r="U64" s="8">
        <f t="shared" si="23"/>
        <v>0</v>
      </c>
      <c r="V64" s="8">
        <f t="shared" si="23"/>
        <v>0</v>
      </c>
      <c r="W64" s="8">
        <f t="shared" si="23"/>
        <v>0</v>
      </c>
      <c r="X64" s="8">
        <f t="shared" si="23"/>
        <v>0</v>
      </c>
      <c r="Y64" s="8">
        <f t="shared" si="23"/>
        <v>0</v>
      </c>
      <c r="Z64" s="8">
        <f t="shared" si="23"/>
        <v>0</v>
      </c>
      <c r="AA64" s="8">
        <f t="shared" si="23"/>
        <v>0</v>
      </c>
      <c r="AB64" s="8">
        <f t="shared" si="23"/>
        <v>0</v>
      </c>
      <c r="AC64" s="8">
        <f t="shared" si="23"/>
        <v>0</v>
      </c>
      <c r="AD64" s="8">
        <f t="shared" si="23"/>
        <v>0</v>
      </c>
      <c r="AE64" s="8">
        <f t="shared" si="23"/>
        <v>0</v>
      </c>
      <c r="AF64" s="8">
        <f t="shared" si="23"/>
        <v>0</v>
      </c>
      <c r="AG64" s="8">
        <f t="shared" si="23"/>
        <v>0</v>
      </c>
      <c r="AH64" s="8">
        <f t="shared" si="23"/>
        <v>0</v>
      </c>
      <c r="AI64" s="8">
        <f t="shared" si="23"/>
        <v>0</v>
      </c>
      <c r="AJ64" s="8">
        <f t="shared" si="23"/>
        <v>0</v>
      </c>
      <c r="AK64" s="8">
        <f t="shared" si="23"/>
        <v>0</v>
      </c>
      <c r="AL64" s="8">
        <f t="shared" si="23"/>
        <v>0</v>
      </c>
      <c r="AM64" s="8">
        <f t="shared" si="23"/>
        <v>0</v>
      </c>
      <c r="AN64" s="8">
        <f t="shared" si="23"/>
        <v>0</v>
      </c>
      <c r="AO64" s="8">
        <f t="shared" si="23"/>
        <v>0</v>
      </c>
      <c r="AP64" s="8">
        <f t="shared" si="23"/>
        <v>0</v>
      </c>
      <c r="AQ64" s="8">
        <f t="shared" si="23"/>
        <v>0</v>
      </c>
      <c r="AR64" s="8">
        <f t="shared" si="23"/>
        <v>0</v>
      </c>
      <c r="AS64" s="8">
        <f t="shared" si="23"/>
        <v>0</v>
      </c>
      <c r="AT64" s="8">
        <f t="shared" si="23"/>
        <v>0</v>
      </c>
    </row>
  </sheetData>
  <sheetProtection selectLockedCells="1" selectUnlockedCells="1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Z71"/>
  <sheetViews>
    <sheetView zoomScaleNormal="100" workbookViewId="0"/>
  </sheetViews>
  <sheetFormatPr baseColWidth="10" defaultColWidth="11.44140625" defaultRowHeight="14.4" x14ac:dyDescent="0.3"/>
  <cols>
    <col min="1" max="1" width="41" style="40" bestFit="1" customWidth="1"/>
    <col min="2" max="2" width="39.6640625" style="40" customWidth="1"/>
    <col min="3" max="3" width="18.77734375" style="40" bestFit="1" customWidth="1"/>
    <col min="4" max="4" width="6" style="40" bestFit="1" customWidth="1"/>
    <col min="5" max="5" width="18.77734375" style="40" bestFit="1" customWidth="1"/>
    <col min="6" max="6" width="6" style="40" bestFit="1" customWidth="1"/>
    <col min="7" max="7" width="18.77734375" style="40" bestFit="1" customWidth="1"/>
    <col min="8" max="8" width="6" style="40" bestFit="1" customWidth="1"/>
    <col min="9" max="9" width="18.77734375" style="40" bestFit="1" customWidth="1"/>
    <col min="10" max="10" width="6" style="40" bestFit="1" customWidth="1"/>
    <col min="11" max="11" width="18.77734375" style="40" bestFit="1" customWidth="1"/>
    <col min="12" max="12" width="6" style="40" bestFit="1" customWidth="1"/>
    <col min="13" max="13" width="18.77734375" style="40" bestFit="1" customWidth="1"/>
    <col min="14" max="14" width="6" style="40" bestFit="1" customWidth="1"/>
    <col min="15" max="15" width="18.6640625" style="40" customWidth="1"/>
    <col min="16" max="16" width="6" style="40" bestFit="1" customWidth="1"/>
    <col min="17" max="17" width="18.6640625" style="40" customWidth="1"/>
    <col min="18" max="18" width="6" style="40" bestFit="1" customWidth="1"/>
    <col min="19" max="19" width="17.44140625" style="40" bestFit="1" customWidth="1"/>
    <col min="20" max="20" width="6" style="40" bestFit="1" customWidth="1"/>
    <col min="21" max="16384" width="11.44140625" style="40"/>
  </cols>
  <sheetData>
    <row r="1" spans="1:52" ht="28.8" x14ac:dyDescent="0.3">
      <c r="A1" s="209" t="s">
        <v>160</v>
      </c>
      <c r="B1" s="255"/>
      <c r="C1" s="256" t="s">
        <v>159</v>
      </c>
      <c r="D1" s="257"/>
      <c r="E1" s="258" t="s">
        <v>158</v>
      </c>
      <c r="F1" s="258"/>
      <c r="G1" s="259" t="s">
        <v>157</v>
      </c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</row>
    <row r="2" spans="1:52" x14ac:dyDescent="0.3">
      <c r="A2" s="141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</row>
    <row r="3" spans="1:52" x14ac:dyDescent="0.3">
      <c r="A3" s="142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</row>
    <row r="4" spans="1:52" ht="15" thickBot="1" x14ac:dyDescent="0.35">
      <c r="A4" s="143" t="s">
        <v>162</v>
      </c>
      <c r="B4" s="255"/>
      <c r="C4" s="260"/>
      <c r="D4" s="260"/>
      <c r="E4" s="255"/>
      <c r="F4" s="255"/>
      <c r="G4" s="255" t="s">
        <v>71</v>
      </c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</row>
    <row r="5" spans="1:52" s="76" customFormat="1" x14ac:dyDescent="0.3">
      <c r="A5" s="183"/>
      <c r="B5" s="106" t="s">
        <v>172</v>
      </c>
      <c r="C5" s="195" t="s">
        <v>98</v>
      </c>
      <c r="D5" s="196"/>
      <c r="E5" s="195" t="s">
        <v>99</v>
      </c>
      <c r="F5" s="196"/>
      <c r="G5" s="195" t="s">
        <v>100</v>
      </c>
      <c r="H5" s="196"/>
      <c r="I5" s="195" t="s">
        <v>101</v>
      </c>
      <c r="J5" s="196"/>
      <c r="K5" s="195" t="s">
        <v>102</v>
      </c>
      <c r="L5" s="196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0"/>
      <c r="AZ5" s="260"/>
    </row>
    <row r="6" spans="1:52" x14ac:dyDescent="0.3">
      <c r="A6" s="142">
        <v>1</v>
      </c>
      <c r="B6" s="616">
        <f>'BASIC DATA'!B12</f>
        <v>0</v>
      </c>
      <c r="C6" s="552"/>
      <c r="D6" s="553"/>
      <c r="E6" s="552"/>
      <c r="F6" s="553"/>
      <c r="G6" s="552"/>
      <c r="H6" s="553"/>
      <c r="I6" s="552"/>
      <c r="J6" s="553"/>
      <c r="K6" s="552"/>
      <c r="L6" s="553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</row>
    <row r="7" spans="1:52" x14ac:dyDescent="0.3">
      <c r="A7" s="142"/>
      <c r="B7" s="617"/>
      <c r="C7" s="552"/>
      <c r="D7" s="553"/>
      <c r="E7" s="552"/>
      <c r="F7" s="553"/>
      <c r="G7" s="552"/>
      <c r="H7" s="553"/>
      <c r="I7" s="552"/>
      <c r="J7" s="553"/>
      <c r="K7" s="552"/>
      <c r="L7" s="553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</row>
    <row r="8" spans="1:52" x14ac:dyDescent="0.3">
      <c r="A8" s="142"/>
      <c r="B8" s="617"/>
      <c r="C8" s="552"/>
      <c r="D8" s="553"/>
      <c r="E8" s="552"/>
      <c r="F8" s="553"/>
      <c r="G8" s="552"/>
      <c r="H8" s="553"/>
      <c r="I8" s="552"/>
      <c r="J8" s="553"/>
      <c r="K8" s="552"/>
      <c r="L8" s="553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</row>
    <row r="9" spans="1:52" ht="15" thickBot="1" x14ac:dyDescent="0.35">
      <c r="A9" s="142"/>
      <c r="B9" s="618"/>
      <c r="C9" s="552"/>
      <c r="D9" s="554"/>
      <c r="E9" s="555"/>
      <c r="F9" s="554"/>
      <c r="G9" s="552"/>
      <c r="H9" s="553"/>
      <c r="I9" s="555"/>
      <c r="J9" s="554"/>
      <c r="K9" s="555"/>
      <c r="L9" s="554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</row>
    <row r="10" spans="1:52" x14ac:dyDescent="0.3">
      <c r="A10" s="142">
        <v>2</v>
      </c>
      <c r="B10" s="613">
        <f>'BASIC DATA'!B13</f>
        <v>0</v>
      </c>
      <c r="C10" s="556"/>
      <c r="D10" s="557"/>
      <c r="E10" s="556"/>
      <c r="F10" s="557"/>
      <c r="G10" s="556"/>
      <c r="H10" s="557"/>
      <c r="I10" s="556"/>
      <c r="J10" s="557"/>
      <c r="K10" s="556"/>
      <c r="L10" s="557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</row>
    <row r="11" spans="1:52" x14ac:dyDescent="0.3">
      <c r="A11" s="142"/>
      <c r="B11" s="614"/>
      <c r="C11" s="558"/>
      <c r="D11" s="559"/>
      <c r="E11" s="558"/>
      <c r="F11" s="559"/>
      <c r="G11" s="558"/>
      <c r="H11" s="559"/>
      <c r="I11" s="558"/>
      <c r="J11" s="559"/>
      <c r="K11" s="558"/>
      <c r="L11" s="559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</row>
    <row r="12" spans="1:52" x14ac:dyDescent="0.3">
      <c r="A12" s="142"/>
      <c r="B12" s="614"/>
      <c r="C12" s="558"/>
      <c r="D12" s="559"/>
      <c r="E12" s="558"/>
      <c r="F12" s="559"/>
      <c r="G12" s="558"/>
      <c r="H12" s="559"/>
      <c r="I12" s="558"/>
      <c r="J12" s="559"/>
      <c r="K12" s="558"/>
      <c r="L12" s="559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</row>
    <row r="13" spans="1:52" ht="15.75" customHeight="1" thickBot="1" x14ac:dyDescent="0.35">
      <c r="A13" s="142"/>
      <c r="B13" s="615"/>
      <c r="C13" s="560"/>
      <c r="D13" s="561"/>
      <c r="E13" s="560"/>
      <c r="F13" s="561"/>
      <c r="G13" s="560"/>
      <c r="H13" s="561"/>
      <c r="I13" s="558"/>
      <c r="J13" s="559"/>
      <c r="K13" s="560"/>
      <c r="L13" s="561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</row>
    <row r="14" spans="1:52" x14ac:dyDescent="0.3">
      <c r="A14" s="142">
        <v>3</v>
      </c>
      <c r="B14" s="610">
        <f>'BASIC DATA'!B14</f>
        <v>0</v>
      </c>
      <c r="C14" s="562"/>
      <c r="D14" s="563"/>
      <c r="E14" s="562"/>
      <c r="F14" s="563"/>
      <c r="G14" s="562"/>
      <c r="H14" s="563"/>
      <c r="I14" s="562"/>
      <c r="J14" s="563"/>
      <c r="K14" s="562"/>
      <c r="L14" s="563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</row>
    <row r="15" spans="1:52" x14ac:dyDescent="0.3">
      <c r="A15" s="142"/>
      <c r="B15" s="611"/>
      <c r="C15" s="552"/>
      <c r="D15" s="553"/>
      <c r="E15" s="552"/>
      <c r="F15" s="553"/>
      <c r="G15" s="552"/>
      <c r="H15" s="553"/>
      <c r="I15" s="552"/>
      <c r="J15" s="553"/>
      <c r="K15" s="552"/>
      <c r="L15" s="553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</row>
    <row r="16" spans="1:52" x14ac:dyDescent="0.3">
      <c r="A16" s="142"/>
      <c r="B16" s="611"/>
      <c r="C16" s="552"/>
      <c r="D16" s="553"/>
      <c r="E16" s="552"/>
      <c r="F16" s="553"/>
      <c r="G16" s="552"/>
      <c r="H16" s="553"/>
      <c r="I16" s="552"/>
      <c r="J16" s="553"/>
      <c r="K16" s="552"/>
      <c r="L16" s="553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</row>
    <row r="17" spans="1:52" ht="15" thickBot="1" x14ac:dyDescent="0.35">
      <c r="A17" s="142"/>
      <c r="B17" s="612"/>
      <c r="C17" s="555"/>
      <c r="D17" s="554"/>
      <c r="E17" s="555"/>
      <c r="F17" s="554"/>
      <c r="G17" s="555"/>
      <c r="H17" s="554"/>
      <c r="I17" s="555"/>
      <c r="J17" s="554"/>
      <c r="K17" s="552"/>
      <c r="L17" s="553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</row>
    <row r="18" spans="1:52" x14ac:dyDescent="0.3">
      <c r="A18" s="142">
        <v>4</v>
      </c>
      <c r="B18" s="613">
        <f>'BASIC DATA'!B15</f>
        <v>0</v>
      </c>
      <c r="C18" s="556"/>
      <c r="D18" s="564"/>
      <c r="E18" s="556"/>
      <c r="F18" s="564"/>
      <c r="G18" s="556"/>
      <c r="H18" s="564"/>
      <c r="I18" s="556"/>
      <c r="J18" s="564"/>
      <c r="K18" s="556"/>
      <c r="L18" s="564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</row>
    <row r="19" spans="1:52" x14ac:dyDescent="0.3">
      <c r="A19" s="142"/>
      <c r="B19" s="614"/>
      <c r="C19" s="558"/>
      <c r="D19" s="565"/>
      <c r="E19" s="558"/>
      <c r="F19" s="565"/>
      <c r="G19" s="558"/>
      <c r="H19" s="565"/>
      <c r="I19" s="558"/>
      <c r="J19" s="565"/>
      <c r="K19" s="558"/>
      <c r="L19" s="56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</row>
    <row r="20" spans="1:52" x14ac:dyDescent="0.3">
      <c r="A20" s="142"/>
      <c r="B20" s="614"/>
      <c r="C20" s="558"/>
      <c r="D20" s="565"/>
      <c r="E20" s="558"/>
      <c r="F20" s="565"/>
      <c r="G20" s="558"/>
      <c r="H20" s="565"/>
      <c r="I20" s="558"/>
      <c r="J20" s="565"/>
      <c r="K20" s="558"/>
      <c r="L20" s="56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</row>
    <row r="21" spans="1:52" ht="15" thickBot="1" x14ac:dyDescent="0.35">
      <c r="A21" s="142"/>
      <c r="B21" s="615"/>
      <c r="C21" s="560"/>
      <c r="D21" s="561"/>
      <c r="E21" s="560"/>
      <c r="F21" s="561"/>
      <c r="G21" s="560"/>
      <c r="H21" s="561"/>
      <c r="I21" s="560"/>
      <c r="J21" s="561"/>
      <c r="K21" s="560"/>
      <c r="L21" s="561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</row>
    <row r="22" spans="1:52" x14ac:dyDescent="0.3">
      <c r="A22" s="142"/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</row>
    <row r="23" spans="1:52" x14ac:dyDescent="0.3">
      <c r="A23" s="142"/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</row>
    <row r="24" spans="1:52" ht="15" thickBot="1" x14ac:dyDescent="0.35">
      <c r="A24" s="143" t="s">
        <v>163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</row>
    <row r="25" spans="1:52" x14ac:dyDescent="0.3">
      <c r="A25" s="143"/>
      <c r="B25" s="106" t="s">
        <v>171</v>
      </c>
      <c r="C25" s="195" t="s">
        <v>103</v>
      </c>
      <c r="D25" s="196"/>
      <c r="E25" s="195" t="s">
        <v>104</v>
      </c>
      <c r="F25" s="196"/>
      <c r="G25" s="195" t="s">
        <v>105</v>
      </c>
      <c r="H25" s="196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</row>
    <row r="26" spans="1:52" x14ac:dyDescent="0.3">
      <c r="A26" s="142">
        <v>1</v>
      </c>
      <c r="B26" s="616">
        <f>'BASIC DATA'!B12</f>
        <v>0</v>
      </c>
      <c r="C26" s="552"/>
      <c r="D26" s="553"/>
      <c r="E26" s="552"/>
      <c r="F26" s="553"/>
      <c r="G26" s="552"/>
      <c r="H26" s="553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</row>
    <row r="27" spans="1:52" x14ac:dyDescent="0.3">
      <c r="A27" s="142"/>
      <c r="B27" s="617"/>
      <c r="C27" s="552"/>
      <c r="D27" s="553"/>
      <c r="E27" s="552"/>
      <c r="F27" s="553"/>
      <c r="G27" s="552"/>
      <c r="H27" s="553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</row>
    <row r="28" spans="1:52" x14ac:dyDescent="0.3">
      <c r="A28" s="142"/>
      <c r="B28" s="617"/>
      <c r="C28" s="552"/>
      <c r="D28" s="553"/>
      <c r="E28" s="552"/>
      <c r="F28" s="553"/>
      <c r="G28" s="552"/>
      <c r="H28" s="553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</row>
    <row r="29" spans="1:52" ht="15" thickBot="1" x14ac:dyDescent="0.35">
      <c r="A29" s="142"/>
      <c r="B29" s="618"/>
      <c r="C29" s="552"/>
      <c r="D29" s="554"/>
      <c r="E29" s="555"/>
      <c r="F29" s="554"/>
      <c r="G29" s="555" t="s">
        <v>71</v>
      </c>
      <c r="H29" s="554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</row>
    <row r="30" spans="1:52" x14ac:dyDescent="0.3">
      <c r="A30" s="142">
        <v>2</v>
      </c>
      <c r="B30" s="613">
        <f>'BASIC DATA'!B13</f>
        <v>0</v>
      </c>
      <c r="C30" s="556"/>
      <c r="D30" s="557"/>
      <c r="E30" s="556"/>
      <c r="F30" s="557"/>
      <c r="G30" s="556"/>
      <c r="H30" s="557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</row>
    <row r="31" spans="1:52" x14ac:dyDescent="0.3">
      <c r="A31" s="142"/>
      <c r="B31" s="614"/>
      <c r="C31" s="558"/>
      <c r="D31" s="559"/>
      <c r="E31" s="558"/>
      <c r="F31" s="559"/>
      <c r="G31" s="558"/>
      <c r="H31" s="559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5"/>
      <c r="AW31" s="255"/>
      <c r="AX31" s="255"/>
      <c r="AY31" s="255"/>
      <c r="AZ31" s="255"/>
    </row>
    <row r="32" spans="1:52" x14ac:dyDescent="0.3">
      <c r="A32" s="142"/>
      <c r="B32" s="614"/>
      <c r="C32" s="558"/>
      <c r="D32" s="559"/>
      <c r="E32" s="558"/>
      <c r="F32" s="559"/>
      <c r="G32" s="558"/>
      <c r="H32" s="559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</row>
    <row r="33" spans="1:52" ht="15" thickBot="1" x14ac:dyDescent="0.35">
      <c r="A33" s="143"/>
      <c r="B33" s="615"/>
      <c r="C33" s="560"/>
      <c r="D33" s="561"/>
      <c r="E33" s="560"/>
      <c r="F33" s="561"/>
      <c r="G33" s="558"/>
      <c r="H33" s="559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</row>
    <row r="34" spans="1:52" x14ac:dyDescent="0.3">
      <c r="A34" s="142">
        <v>3</v>
      </c>
      <c r="B34" s="610">
        <f>'BASIC DATA'!B14</f>
        <v>0</v>
      </c>
      <c r="C34" s="562"/>
      <c r="D34" s="563"/>
      <c r="E34" s="562"/>
      <c r="F34" s="563"/>
      <c r="G34" s="562"/>
      <c r="H34" s="563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</row>
    <row r="35" spans="1:52" x14ac:dyDescent="0.3">
      <c r="A35" s="142"/>
      <c r="B35" s="611"/>
      <c r="C35" s="552"/>
      <c r="D35" s="553"/>
      <c r="E35" s="552"/>
      <c r="F35" s="553"/>
      <c r="G35" s="552"/>
      <c r="H35" s="553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</row>
    <row r="36" spans="1:52" x14ac:dyDescent="0.3">
      <c r="A36" s="142"/>
      <c r="B36" s="611"/>
      <c r="C36" s="552"/>
      <c r="D36" s="553"/>
      <c r="E36" s="552"/>
      <c r="F36" s="553"/>
      <c r="G36" s="552"/>
      <c r="H36" s="553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</row>
    <row r="37" spans="1:52" ht="15" thickBot="1" x14ac:dyDescent="0.35">
      <c r="A37" s="142"/>
      <c r="B37" s="612"/>
      <c r="C37" s="555"/>
      <c r="D37" s="554"/>
      <c r="E37" s="555"/>
      <c r="F37" s="554"/>
      <c r="G37" s="555"/>
      <c r="H37" s="554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</row>
    <row r="38" spans="1:52" x14ac:dyDescent="0.3">
      <c r="A38" s="142">
        <v>4</v>
      </c>
      <c r="B38" s="613">
        <f>'BASIC DATA'!B15</f>
        <v>0</v>
      </c>
      <c r="C38" s="556"/>
      <c r="D38" s="564"/>
      <c r="E38" s="556"/>
      <c r="F38" s="564"/>
      <c r="G38" s="556"/>
      <c r="H38" s="564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</row>
    <row r="39" spans="1:52" x14ac:dyDescent="0.3">
      <c r="A39" s="142"/>
      <c r="B39" s="614"/>
      <c r="C39" s="558"/>
      <c r="D39" s="565"/>
      <c r="E39" s="558"/>
      <c r="F39" s="565"/>
      <c r="G39" s="558"/>
      <c r="H39" s="56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  <c r="AP39" s="255"/>
      <c r="AQ39" s="255"/>
      <c r="AR39" s="255"/>
      <c r="AS39" s="255"/>
      <c r="AT39" s="255"/>
      <c r="AU39" s="255"/>
      <c r="AV39" s="255"/>
      <c r="AW39" s="255"/>
      <c r="AX39" s="255"/>
      <c r="AY39" s="255"/>
      <c r="AZ39" s="255"/>
    </row>
    <row r="40" spans="1:52" x14ac:dyDescent="0.3">
      <c r="A40" s="142"/>
      <c r="B40" s="614"/>
      <c r="C40" s="558"/>
      <c r="D40" s="565"/>
      <c r="E40" s="558"/>
      <c r="F40" s="565"/>
      <c r="G40" s="558"/>
      <c r="H40" s="56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5"/>
      <c r="AP40" s="255"/>
      <c r="AQ40" s="255"/>
      <c r="AR40" s="255"/>
      <c r="AS40" s="255"/>
      <c r="AT40" s="255"/>
      <c r="AU40" s="255"/>
      <c r="AV40" s="255"/>
      <c r="AW40" s="255"/>
      <c r="AX40" s="255"/>
      <c r="AY40" s="255"/>
      <c r="AZ40" s="255"/>
    </row>
    <row r="41" spans="1:52" ht="15" thickBot="1" x14ac:dyDescent="0.35">
      <c r="A41" s="143"/>
      <c r="B41" s="615"/>
      <c r="C41" s="560"/>
      <c r="D41" s="561"/>
      <c r="E41" s="560"/>
      <c r="F41" s="561"/>
      <c r="G41" s="560"/>
      <c r="H41" s="561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</row>
    <row r="42" spans="1:52" x14ac:dyDescent="0.3">
      <c r="A42" s="142"/>
      <c r="B42" s="261"/>
      <c r="C42" s="261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</row>
    <row r="43" spans="1:52" s="78" customFormat="1" x14ac:dyDescent="0.3">
      <c r="A43" s="142"/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62"/>
      <c r="AR43" s="262"/>
      <c r="AS43" s="262"/>
      <c r="AT43" s="262"/>
      <c r="AU43" s="262"/>
      <c r="AV43" s="262"/>
      <c r="AW43" s="262"/>
      <c r="AX43" s="262"/>
      <c r="AY43" s="262"/>
      <c r="AZ43" s="262"/>
    </row>
    <row r="44" spans="1:52" s="78" customFormat="1" x14ac:dyDescent="0.3">
      <c r="A44" s="144"/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  <c r="AQ44" s="262"/>
      <c r="AR44" s="262"/>
      <c r="AS44" s="262"/>
      <c r="AT44" s="262"/>
      <c r="AU44" s="262"/>
      <c r="AV44" s="262"/>
      <c r="AW44" s="262"/>
      <c r="AX44" s="262"/>
      <c r="AY44" s="262"/>
      <c r="AZ44" s="262"/>
    </row>
    <row r="45" spans="1:52" s="78" customFormat="1" x14ac:dyDescent="0.3">
      <c r="A45" s="144"/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  <c r="AP45" s="255"/>
      <c r="AQ45" s="262"/>
      <c r="AR45" s="262"/>
      <c r="AS45" s="262"/>
      <c r="AT45" s="262"/>
      <c r="AU45" s="262"/>
      <c r="AV45" s="262"/>
      <c r="AW45" s="262"/>
      <c r="AX45" s="262"/>
      <c r="AY45" s="262"/>
      <c r="AZ45" s="262"/>
    </row>
    <row r="46" spans="1:52" s="78" customFormat="1" x14ac:dyDescent="0.3">
      <c r="A46" s="144"/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62"/>
      <c r="AR46" s="262"/>
      <c r="AS46" s="262"/>
      <c r="AT46" s="262"/>
      <c r="AU46" s="262"/>
      <c r="AV46" s="262"/>
      <c r="AW46" s="262"/>
      <c r="AX46" s="262"/>
      <c r="AY46" s="262"/>
      <c r="AZ46" s="262"/>
    </row>
    <row r="47" spans="1:52" s="78" customFormat="1" x14ac:dyDescent="0.3">
      <c r="A47" s="144"/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62"/>
      <c r="AR47" s="262"/>
      <c r="AS47" s="262"/>
      <c r="AT47" s="262"/>
      <c r="AU47" s="262"/>
      <c r="AV47" s="262"/>
      <c r="AW47" s="262"/>
      <c r="AX47" s="262"/>
      <c r="AY47" s="262"/>
      <c r="AZ47" s="262"/>
    </row>
    <row r="48" spans="1:52" s="78" customFormat="1" x14ac:dyDescent="0.3">
      <c r="A48" s="144"/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62"/>
      <c r="AR48" s="262"/>
      <c r="AS48" s="262"/>
      <c r="AT48" s="262"/>
      <c r="AU48" s="262"/>
      <c r="AV48" s="262"/>
      <c r="AW48" s="262"/>
      <c r="AX48" s="262"/>
      <c r="AY48" s="262"/>
      <c r="AZ48" s="262"/>
    </row>
    <row r="49" spans="1:52" s="78" customFormat="1" x14ac:dyDescent="0.3">
      <c r="A49" s="144"/>
      <c r="B49" s="255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62"/>
      <c r="AR49" s="262"/>
      <c r="AS49" s="262"/>
      <c r="AT49" s="262"/>
      <c r="AU49" s="262"/>
      <c r="AV49" s="262"/>
      <c r="AW49" s="262"/>
      <c r="AX49" s="262"/>
      <c r="AY49" s="262"/>
      <c r="AZ49" s="262"/>
    </row>
    <row r="50" spans="1:52" s="78" customFormat="1" x14ac:dyDescent="0.3">
      <c r="A50" s="144"/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62"/>
      <c r="AR50" s="262"/>
      <c r="AS50" s="262"/>
      <c r="AT50" s="262"/>
      <c r="AU50" s="262"/>
      <c r="AV50" s="262"/>
      <c r="AW50" s="262"/>
      <c r="AX50" s="262"/>
      <c r="AY50" s="262"/>
      <c r="AZ50" s="262"/>
    </row>
    <row r="51" spans="1:52" s="78" customFormat="1" x14ac:dyDescent="0.3">
      <c r="A51" s="144"/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62"/>
      <c r="AR51" s="262"/>
      <c r="AS51" s="262"/>
      <c r="AT51" s="262"/>
      <c r="AU51" s="262"/>
      <c r="AV51" s="262"/>
      <c r="AW51" s="262"/>
      <c r="AX51" s="262"/>
      <c r="AY51" s="262"/>
      <c r="AZ51" s="262"/>
    </row>
    <row r="52" spans="1:52" s="78" customFormat="1" x14ac:dyDescent="0.3">
      <c r="A52" s="144"/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62"/>
      <c r="AR52" s="262"/>
      <c r="AS52" s="262"/>
      <c r="AT52" s="262"/>
      <c r="AU52" s="262"/>
      <c r="AV52" s="262"/>
      <c r="AW52" s="262"/>
      <c r="AX52" s="262"/>
      <c r="AY52" s="262"/>
      <c r="AZ52" s="262"/>
    </row>
    <row r="53" spans="1:52" s="78" customFormat="1" x14ac:dyDescent="0.3">
      <c r="A53" s="144"/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62"/>
      <c r="AR53" s="262"/>
      <c r="AS53" s="262"/>
      <c r="AT53" s="262"/>
      <c r="AU53" s="262"/>
      <c r="AV53" s="262"/>
      <c r="AW53" s="262"/>
      <c r="AX53" s="262"/>
      <c r="AY53" s="262"/>
      <c r="AZ53" s="262"/>
    </row>
    <row r="54" spans="1:52" s="78" customFormat="1" x14ac:dyDescent="0.3">
      <c r="A54" s="144"/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62"/>
      <c r="AR54" s="262"/>
      <c r="AS54" s="262"/>
      <c r="AT54" s="262"/>
      <c r="AU54" s="262"/>
      <c r="AV54" s="262"/>
      <c r="AW54" s="262"/>
      <c r="AX54" s="262"/>
      <c r="AY54" s="262"/>
      <c r="AZ54" s="262"/>
    </row>
    <row r="55" spans="1:52" s="78" customFormat="1" x14ac:dyDescent="0.3">
      <c r="A55" s="144"/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62"/>
      <c r="AR55" s="262"/>
      <c r="AS55" s="262"/>
      <c r="AT55" s="262"/>
      <c r="AU55" s="262"/>
      <c r="AV55" s="262"/>
      <c r="AW55" s="262"/>
      <c r="AX55" s="262"/>
      <c r="AY55" s="262"/>
      <c r="AZ55" s="262"/>
    </row>
    <row r="56" spans="1:52" s="78" customFormat="1" x14ac:dyDescent="0.3">
      <c r="A56" s="144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62"/>
      <c r="AR56" s="262"/>
      <c r="AS56" s="262"/>
      <c r="AT56" s="262"/>
      <c r="AU56" s="262"/>
      <c r="AV56" s="262"/>
      <c r="AW56" s="262"/>
      <c r="AX56" s="262"/>
      <c r="AY56" s="262"/>
      <c r="AZ56" s="262"/>
    </row>
    <row r="57" spans="1:52" s="78" customFormat="1" x14ac:dyDescent="0.3">
      <c r="A57" s="144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62"/>
      <c r="AR57" s="262"/>
      <c r="AS57" s="262"/>
      <c r="AT57" s="262"/>
      <c r="AU57" s="262"/>
      <c r="AV57" s="262"/>
      <c r="AW57" s="262"/>
      <c r="AX57" s="262"/>
      <c r="AY57" s="262"/>
      <c r="AZ57" s="262"/>
    </row>
    <row r="58" spans="1:52" s="78" customFormat="1" x14ac:dyDescent="0.3">
      <c r="A58" s="144"/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  <c r="AP58" s="255"/>
      <c r="AQ58" s="262"/>
      <c r="AR58" s="262"/>
      <c r="AS58" s="262"/>
      <c r="AT58" s="262"/>
      <c r="AU58" s="262"/>
      <c r="AV58" s="262"/>
      <c r="AW58" s="262"/>
      <c r="AX58" s="262"/>
      <c r="AY58" s="262"/>
      <c r="AZ58" s="262"/>
    </row>
    <row r="59" spans="1:52" s="78" customFormat="1" x14ac:dyDescent="0.3">
      <c r="A59" s="144"/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62"/>
      <c r="AR59" s="262"/>
      <c r="AS59" s="262"/>
      <c r="AT59" s="262"/>
      <c r="AU59" s="262"/>
      <c r="AV59" s="262"/>
      <c r="AW59" s="262"/>
      <c r="AX59" s="262"/>
      <c r="AY59" s="262"/>
      <c r="AZ59" s="262"/>
    </row>
    <row r="60" spans="1:52" s="78" customFormat="1" x14ac:dyDescent="0.3">
      <c r="A60" s="144"/>
      <c r="B60" s="255"/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255"/>
      <c r="AK60" s="255"/>
      <c r="AL60" s="255"/>
      <c r="AM60" s="255"/>
      <c r="AN60" s="255"/>
      <c r="AO60" s="255"/>
      <c r="AP60" s="255"/>
      <c r="AQ60" s="262"/>
      <c r="AR60" s="262"/>
      <c r="AS60" s="262"/>
      <c r="AT60" s="262"/>
      <c r="AU60" s="262"/>
      <c r="AV60" s="262"/>
      <c r="AW60" s="262"/>
      <c r="AX60" s="262"/>
      <c r="AY60" s="262"/>
      <c r="AZ60" s="262"/>
    </row>
    <row r="61" spans="1:52" s="78" customFormat="1" x14ac:dyDescent="0.3">
      <c r="A61" s="144"/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  <c r="AI61" s="255"/>
      <c r="AJ61" s="255"/>
      <c r="AK61" s="255"/>
      <c r="AL61" s="255"/>
      <c r="AM61" s="255"/>
      <c r="AN61" s="255"/>
      <c r="AO61" s="255"/>
      <c r="AP61" s="255"/>
      <c r="AQ61" s="262"/>
      <c r="AR61" s="262"/>
      <c r="AS61" s="262"/>
      <c r="AT61" s="262"/>
      <c r="AU61" s="262"/>
      <c r="AV61" s="262"/>
      <c r="AW61" s="262"/>
      <c r="AX61" s="262"/>
      <c r="AY61" s="262"/>
      <c r="AZ61" s="262"/>
    </row>
    <row r="62" spans="1:52" s="78" customFormat="1" x14ac:dyDescent="0.3">
      <c r="A62" s="144"/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5"/>
      <c r="AJ62" s="255"/>
      <c r="AK62" s="255"/>
      <c r="AL62" s="255"/>
      <c r="AM62" s="255"/>
      <c r="AN62" s="255"/>
      <c r="AO62" s="255"/>
      <c r="AP62" s="255"/>
      <c r="AQ62" s="262"/>
      <c r="AR62" s="262"/>
      <c r="AS62" s="262"/>
      <c r="AT62" s="262"/>
      <c r="AU62" s="262"/>
      <c r="AV62" s="262"/>
      <c r="AW62" s="262"/>
      <c r="AX62" s="262"/>
      <c r="AY62" s="262"/>
      <c r="AZ62" s="262"/>
    </row>
    <row r="63" spans="1:52" s="78" customFormat="1" x14ac:dyDescent="0.3">
      <c r="A63" s="144"/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  <c r="AI63" s="255"/>
      <c r="AJ63" s="255"/>
      <c r="AK63" s="255"/>
      <c r="AL63" s="255"/>
      <c r="AM63" s="255"/>
      <c r="AN63" s="255"/>
      <c r="AO63" s="255"/>
      <c r="AP63" s="255"/>
      <c r="AQ63" s="262"/>
      <c r="AR63" s="262"/>
      <c r="AS63" s="262"/>
      <c r="AT63" s="262"/>
      <c r="AU63" s="262"/>
      <c r="AV63" s="262"/>
      <c r="AW63" s="262"/>
      <c r="AX63" s="262"/>
      <c r="AY63" s="262"/>
      <c r="AZ63" s="262"/>
    </row>
    <row r="64" spans="1:52" s="78" customFormat="1" x14ac:dyDescent="0.3">
      <c r="A64" s="144"/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255"/>
      <c r="AE64" s="255"/>
      <c r="AF64" s="255"/>
      <c r="AG64" s="255"/>
      <c r="AH64" s="255"/>
      <c r="AI64" s="255"/>
      <c r="AJ64" s="255"/>
      <c r="AK64" s="255"/>
      <c r="AL64" s="255"/>
      <c r="AM64" s="255"/>
      <c r="AN64" s="255"/>
      <c r="AO64" s="255"/>
      <c r="AP64" s="255"/>
      <c r="AQ64" s="262"/>
      <c r="AR64" s="262"/>
      <c r="AS64" s="262"/>
      <c r="AT64" s="262"/>
      <c r="AU64" s="262"/>
      <c r="AV64" s="262"/>
      <c r="AW64" s="262"/>
      <c r="AX64" s="262"/>
      <c r="AY64" s="262"/>
      <c r="AZ64" s="262"/>
    </row>
    <row r="65" spans="1:52" s="78" customFormat="1" x14ac:dyDescent="0.3">
      <c r="A65" s="144"/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62"/>
      <c r="AR65" s="262"/>
      <c r="AS65" s="262"/>
      <c r="AT65" s="262"/>
      <c r="AU65" s="262"/>
      <c r="AV65" s="262"/>
      <c r="AW65" s="262"/>
      <c r="AX65" s="262"/>
      <c r="AY65" s="262"/>
      <c r="AZ65" s="262"/>
    </row>
    <row r="66" spans="1:52" s="78" customFormat="1" x14ac:dyDescent="0.3">
      <c r="A66" s="144"/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  <c r="AH66" s="255"/>
      <c r="AI66" s="255"/>
      <c r="AJ66" s="255"/>
      <c r="AK66" s="255"/>
      <c r="AL66" s="255"/>
      <c r="AM66" s="255"/>
      <c r="AN66" s="255"/>
      <c r="AO66" s="255"/>
      <c r="AP66" s="255"/>
      <c r="AQ66" s="262"/>
      <c r="AR66" s="262"/>
      <c r="AS66" s="262"/>
      <c r="AT66" s="262"/>
      <c r="AU66" s="262"/>
      <c r="AV66" s="262"/>
      <c r="AW66" s="262"/>
      <c r="AX66" s="262"/>
      <c r="AY66" s="262"/>
      <c r="AZ66" s="262"/>
    </row>
    <row r="67" spans="1:52" s="78" customFormat="1" x14ac:dyDescent="0.3">
      <c r="A67" s="144"/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  <c r="AC67" s="255"/>
      <c r="AD67" s="255"/>
      <c r="AE67" s="255"/>
      <c r="AF67" s="255"/>
      <c r="AG67" s="255"/>
      <c r="AH67" s="255"/>
      <c r="AI67" s="255"/>
      <c r="AJ67" s="255"/>
      <c r="AK67" s="255"/>
      <c r="AL67" s="255"/>
      <c r="AM67" s="255"/>
      <c r="AN67" s="255"/>
      <c r="AO67" s="255"/>
      <c r="AP67" s="255"/>
      <c r="AQ67" s="262"/>
      <c r="AR67" s="262"/>
      <c r="AS67" s="262"/>
      <c r="AT67" s="262"/>
      <c r="AU67" s="262"/>
      <c r="AV67" s="262"/>
      <c r="AW67" s="262"/>
      <c r="AX67" s="262"/>
      <c r="AY67" s="262"/>
      <c r="AZ67" s="262"/>
    </row>
    <row r="68" spans="1:52" s="78" customFormat="1" x14ac:dyDescent="0.3">
      <c r="A68" s="144"/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5"/>
      <c r="AM68" s="255"/>
      <c r="AN68" s="255"/>
      <c r="AO68" s="255"/>
      <c r="AP68" s="255"/>
      <c r="AQ68" s="262"/>
      <c r="AR68" s="262"/>
      <c r="AS68" s="262"/>
      <c r="AT68" s="262"/>
      <c r="AU68" s="262"/>
      <c r="AV68" s="262"/>
      <c r="AW68" s="262"/>
      <c r="AX68" s="262"/>
      <c r="AY68" s="262"/>
      <c r="AZ68" s="262"/>
    </row>
    <row r="69" spans="1:52" x14ac:dyDescent="0.3">
      <c r="I69" s="255"/>
      <c r="J69" s="255"/>
      <c r="K69" s="255"/>
      <c r="L69" s="255"/>
      <c r="M69" s="255"/>
    </row>
    <row r="70" spans="1:52" x14ac:dyDescent="0.3">
      <c r="I70" s="255"/>
      <c r="J70" s="255"/>
      <c r="K70" s="255"/>
      <c r="L70" s="255"/>
      <c r="M70" s="255"/>
    </row>
    <row r="71" spans="1:52" x14ac:dyDescent="0.3">
      <c r="I71" s="255"/>
      <c r="J71" s="255"/>
      <c r="K71" s="255"/>
      <c r="L71" s="255"/>
      <c r="M71" s="255"/>
    </row>
  </sheetData>
  <sheetProtection password="90F8" sheet="1" objects="1" scenarios="1"/>
  <mergeCells count="8">
    <mergeCell ref="B34:B37"/>
    <mergeCell ref="B38:B41"/>
    <mergeCell ref="B6:B9"/>
    <mergeCell ref="B10:B13"/>
    <mergeCell ref="B14:B17"/>
    <mergeCell ref="B18:B21"/>
    <mergeCell ref="B26:B29"/>
    <mergeCell ref="B30:B33"/>
  </mergeCell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'CALC MODULE 1.1 &amp; 1.2'!$A$1:$J$1</xm:f>
          </x14:formula1>
          <xm:sqref>K6:K21 E6:E21 G6:G21 E26:E41 C26:C41 C6:C21 I6:I21 G26:G41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4"/>
  <sheetViews>
    <sheetView workbookViewId="0">
      <selection activeCell="A29" sqref="A29"/>
    </sheetView>
  </sheetViews>
  <sheetFormatPr baseColWidth="10" defaultColWidth="11.44140625" defaultRowHeight="14.4" x14ac:dyDescent="0.3"/>
  <cols>
    <col min="1" max="1" width="28" style="8" bestFit="1" customWidth="1"/>
    <col min="2" max="2" width="16.109375" style="8" customWidth="1"/>
    <col min="3" max="16384" width="11.44140625" style="8"/>
  </cols>
  <sheetData>
    <row r="1" spans="1:55" x14ac:dyDescent="0.3">
      <c r="A1" s="8" t="s">
        <v>71</v>
      </c>
      <c r="B1" s="100" t="s">
        <v>244</v>
      </c>
      <c r="C1" s="100" t="s">
        <v>245</v>
      </c>
      <c r="D1" s="100" t="s">
        <v>246</v>
      </c>
      <c r="E1" s="100" t="s">
        <v>247</v>
      </c>
      <c r="F1" s="100" t="s">
        <v>254</v>
      </c>
      <c r="G1" s="100" t="s">
        <v>248</v>
      </c>
      <c r="H1" s="100" t="s">
        <v>249</v>
      </c>
      <c r="I1" s="100" t="s">
        <v>255</v>
      </c>
      <c r="J1" s="100" t="s">
        <v>258</v>
      </c>
    </row>
    <row r="3" spans="1:55" x14ac:dyDescent="0.3">
      <c r="B3" s="186" t="s">
        <v>98</v>
      </c>
      <c r="C3" s="187"/>
      <c r="D3" s="187"/>
      <c r="E3" s="187"/>
      <c r="F3" s="187"/>
      <c r="G3" s="187"/>
      <c r="H3" s="187"/>
      <c r="I3" s="187"/>
      <c r="J3" s="188"/>
      <c r="K3" s="199" t="s">
        <v>99</v>
      </c>
      <c r="L3" s="581"/>
      <c r="M3" s="581"/>
      <c r="N3" s="581"/>
      <c r="O3" s="581"/>
      <c r="P3" s="581"/>
      <c r="Q3" s="581"/>
      <c r="R3" s="581"/>
      <c r="S3" s="582"/>
      <c r="T3" s="199" t="s">
        <v>100</v>
      </c>
      <c r="U3" s="581"/>
      <c r="V3" s="581"/>
      <c r="W3" s="581"/>
      <c r="X3" s="581"/>
      <c r="Y3" s="581"/>
      <c r="Z3" s="581"/>
      <c r="AA3" s="581"/>
      <c r="AB3" s="582"/>
      <c r="AC3" s="199" t="s">
        <v>101</v>
      </c>
      <c r="AD3" s="581"/>
      <c r="AE3" s="581"/>
      <c r="AF3" s="581"/>
      <c r="AG3" s="581"/>
      <c r="AH3" s="581"/>
      <c r="AI3" s="581"/>
      <c r="AJ3" s="581"/>
      <c r="AK3" s="582"/>
      <c r="AL3" s="199" t="s">
        <v>102</v>
      </c>
      <c r="AM3" s="581"/>
      <c r="AN3" s="581"/>
      <c r="AO3" s="581"/>
      <c r="AP3" s="581"/>
      <c r="AQ3" s="581"/>
      <c r="AR3" s="581"/>
      <c r="AS3" s="581"/>
      <c r="AT3" s="582"/>
      <c r="AU3" s="200"/>
      <c r="AV3" s="37"/>
      <c r="AW3" s="37"/>
      <c r="AX3" s="37"/>
      <c r="AY3" s="37"/>
      <c r="AZ3" s="37"/>
      <c r="BA3" s="37"/>
      <c r="BB3" s="37"/>
      <c r="BC3" s="37"/>
    </row>
    <row r="4" spans="1:55" x14ac:dyDescent="0.3">
      <c r="A4" s="8" t="s">
        <v>13</v>
      </c>
      <c r="B4" s="189" t="s">
        <v>244</v>
      </c>
      <c r="C4" s="146" t="s">
        <v>245</v>
      </c>
      <c r="D4" s="146" t="s">
        <v>246</v>
      </c>
      <c r="E4" s="146" t="s">
        <v>247</v>
      </c>
      <c r="F4" s="146" t="s">
        <v>254</v>
      </c>
      <c r="G4" s="146" t="s">
        <v>248</v>
      </c>
      <c r="H4" s="146" t="s">
        <v>249</v>
      </c>
      <c r="I4" s="146" t="s">
        <v>255</v>
      </c>
      <c r="J4" s="190" t="s">
        <v>258</v>
      </c>
      <c r="K4" s="189" t="s">
        <v>244</v>
      </c>
      <c r="L4" s="146" t="s">
        <v>245</v>
      </c>
      <c r="M4" s="146" t="s">
        <v>246</v>
      </c>
      <c r="N4" s="146" t="s">
        <v>247</v>
      </c>
      <c r="O4" s="146" t="s">
        <v>254</v>
      </c>
      <c r="P4" s="146" t="s">
        <v>248</v>
      </c>
      <c r="Q4" s="146" t="s">
        <v>249</v>
      </c>
      <c r="R4" s="146" t="s">
        <v>255</v>
      </c>
      <c r="S4" s="190" t="s">
        <v>258</v>
      </c>
      <c r="T4" s="189" t="s">
        <v>244</v>
      </c>
      <c r="U4" s="146" t="s">
        <v>245</v>
      </c>
      <c r="V4" s="146" t="s">
        <v>246</v>
      </c>
      <c r="W4" s="146" t="s">
        <v>247</v>
      </c>
      <c r="X4" s="146" t="s">
        <v>254</v>
      </c>
      <c r="Y4" s="146" t="s">
        <v>248</v>
      </c>
      <c r="Z4" s="146" t="s">
        <v>249</v>
      </c>
      <c r="AA4" s="146" t="s">
        <v>255</v>
      </c>
      <c r="AB4" s="190" t="s">
        <v>258</v>
      </c>
      <c r="AC4" s="189" t="s">
        <v>244</v>
      </c>
      <c r="AD4" s="146" t="s">
        <v>245</v>
      </c>
      <c r="AE4" s="146" t="s">
        <v>246</v>
      </c>
      <c r="AF4" s="146" t="s">
        <v>247</v>
      </c>
      <c r="AG4" s="146" t="s">
        <v>254</v>
      </c>
      <c r="AH4" s="146" t="s">
        <v>248</v>
      </c>
      <c r="AI4" s="146" t="s">
        <v>249</v>
      </c>
      <c r="AJ4" s="146" t="s">
        <v>255</v>
      </c>
      <c r="AK4" s="190" t="s">
        <v>258</v>
      </c>
      <c r="AL4" s="189" t="s">
        <v>244</v>
      </c>
      <c r="AM4" s="146" t="s">
        <v>245</v>
      </c>
      <c r="AN4" s="146" t="s">
        <v>246</v>
      </c>
      <c r="AO4" s="146" t="s">
        <v>247</v>
      </c>
      <c r="AP4" s="146" t="s">
        <v>254</v>
      </c>
      <c r="AQ4" s="146" t="s">
        <v>248</v>
      </c>
      <c r="AR4" s="146" t="s">
        <v>249</v>
      </c>
      <c r="AS4" s="146" t="s">
        <v>255</v>
      </c>
      <c r="AT4" s="190" t="s">
        <v>258</v>
      </c>
      <c r="AU4" s="189"/>
      <c r="AV4" s="146"/>
      <c r="AW4" s="146"/>
      <c r="AX4" s="146"/>
      <c r="AY4" s="146"/>
      <c r="AZ4" s="146"/>
      <c r="BA4" s="146"/>
      <c r="BB4" s="146"/>
      <c r="BC4" s="146"/>
    </row>
    <row r="5" spans="1:55" x14ac:dyDescent="0.3">
      <c r="A5" s="8">
        <f>'BASIC DATA'!B12</f>
        <v>0</v>
      </c>
      <c r="B5" s="189">
        <f>IF('MODULE 1.5 &amp; 1.6'!C6='CALC MODULE 1.5 &amp; 1.6'!B4, 'MODULE 1.5 &amp; 1.6'!D6,0)</f>
        <v>0</v>
      </c>
      <c r="C5" s="146">
        <f>IF('MODULE 1.5 &amp; 1.6'!C6='CALC MODULE 1.5 &amp; 1.6'!C4, 'MODULE 1.5 &amp; 1.6'!D6,0)</f>
        <v>0</v>
      </c>
      <c r="D5" s="146">
        <f>IF('MODULE 1.5 &amp; 1.6'!C6='CALC MODULE 1.5 &amp; 1.6'!D4, 'MODULE 1.5 &amp; 1.6'!D6,0)</f>
        <v>0</v>
      </c>
      <c r="E5" s="146">
        <f>IF('MODULE 1.5 &amp; 1.6'!C6='CALC MODULE 1.5 &amp; 1.6'!E4, 'MODULE 1.5 &amp; 1.6'!D6,0)</f>
        <v>0</v>
      </c>
      <c r="F5" s="146">
        <f>IF('MODULE 1.5 &amp; 1.6'!C6='CALC MODULE 1.5 &amp; 1.6'!F4, 'MODULE 1.5 &amp; 1.6'!D6,0)</f>
        <v>0</v>
      </c>
      <c r="G5" s="146">
        <f>IF('MODULE 1.5 &amp; 1.6'!C6='CALC MODULE 1.5 &amp; 1.6'!G4, 'MODULE 1.5 &amp; 1.6'!D6,0)</f>
        <v>0</v>
      </c>
      <c r="H5" s="146">
        <f>IF('MODULE 1.5 &amp; 1.6'!C6='CALC MODULE 1.5 &amp; 1.6'!H4, 'MODULE 1.5 &amp; 1.6'!D6,0)</f>
        <v>0</v>
      </c>
      <c r="I5" s="146">
        <f>IF('MODULE 1.5 &amp; 1.6'!C6='CALC MODULE 1.5 &amp; 1.6'!I4, 'MODULE 1.5 &amp; 1.6'!D6,0)</f>
        <v>0</v>
      </c>
      <c r="J5" s="190">
        <f>IF('MODULE 1.5 &amp; 1.6'!C6='CALC MODULE 1.5 &amp; 1.6'!J4, 'MODULE 1.5 &amp; 1.6'!D6,0)</f>
        <v>0</v>
      </c>
      <c r="K5" s="33">
        <f>IF('MODULE 1.5 &amp; 1.6'!E6='CALC MODULE 1.5 &amp; 1.6'!$K$4,'MODULE 1.5 &amp; 1.6'!F6,0)</f>
        <v>0</v>
      </c>
      <c r="L5" s="21">
        <f>IF('MODULE 1.5 &amp; 1.6'!E6='CALC MODULE 1.5 &amp; 1.6'!$L$4,'MODULE 1.5 &amp; 1.6'!F6,0)</f>
        <v>0</v>
      </c>
      <c r="M5" s="21">
        <f>IF('MODULE 1.5 &amp; 1.6'!E6='CALC MODULE 1.5 &amp; 1.6'!$M$4,'MODULE 1.5 &amp; 1.6'!F6,0)</f>
        <v>0</v>
      </c>
      <c r="N5" s="21">
        <f>IF('MODULE 1.5 &amp; 1.6'!E6='CALC MODULE 1.5 &amp; 1.6'!$N$4,'MODULE 1.5 &amp; 1.6'!F6,0)</f>
        <v>0</v>
      </c>
      <c r="O5" s="21">
        <f>IF('MODULE 1.5 &amp; 1.6'!E6='CALC MODULE 1.5 &amp; 1.6'!$O$4,'MODULE 1.5 &amp; 1.6'!F6,0)</f>
        <v>0</v>
      </c>
      <c r="P5" s="21">
        <f>IF('MODULE 1.5 &amp; 1.6'!E6='CALC MODULE 1.5 &amp; 1.6'!$P$4,'MODULE 1.5 &amp; 1.6'!F6,0)</f>
        <v>0</v>
      </c>
      <c r="Q5" s="21">
        <f>IF('MODULE 1.5 &amp; 1.6'!E6='CALC MODULE 1.5 &amp; 1.6'!$Q$4,'MODULE 1.5 &amp; 1.6'!F6,0)</f>
        <v>0</v>
      </c>
      <c r="R5" s="21">
        <f>IF('MODULE 1.5 &amp; 1.6'!E6='CALC MODULE 1.5 &amp; 1.6'!$R$4,'MODULE 1.5 &amp; 1.6'!F6,0)</f>
        <v>0</v>
      </c>
      <c r="S5" s="34">
        <f>IF('MODULE 1.5 &amp; 1.6'!E6='CALC MODULE 1.5 &amp; 1.6'!$S$4,'MODULE 1.5 &amp; 1.6'!F6,0)</f>
        <v>0</v>
      </c>
      <c r="T5" s="33">
        <f>IF('MODULE 1.5 &amp; 1.6'!G6='CALC MODULE 1.5 &amp; 1.6'!$T$4,'MODULE 1.5 &amp; 1.6'!H6,0)</f>
        <v>0</v>
      </c>
      <c r="U5" s="21">
        <f>IF('MODULE 1.5 &amp; 1.6'!G6='CALC MODULE 1.5 &amp; 1.6'!$U$4,'MODULE 1.5 &amp; 1.6'!H6,0)</f>
        <v>0</v>
      </c>
      <c r="V5" s="21">
        <f>IF('MODULE 1.5 &amp; 1.6'!G6='CALC MODULE 1.5 &amp; 1.6'!$V$4,'MODULE 1.5 &amp; 1.6'!H6,0)</f>
        <v>0</v>
      </c>
      <c r="W5" s="21">
        <f>IF('MODULE 1.5 &amp; 1.6'!G6='CALC MODULE 1.5 &amp; 1.6'!$W$4,'MODULE 1.5 &amp; 1.6'!H6,0)</f>
        <v>0</v>
      </c>
      <c r="X5" s="21">
        <f>IF('MODULE 1.5 &amp; 1.6'!G6='CALC MODULE 1.5 &amp; 1.6'!$X$4,'MODULE 1.5 &amp; 1.6'!H6,0)</f>
        <v>0</v>
      </c>
      <c r="Y5" s="21">
        <f>IF('MODULE 1.5 &amp; 1.6'!G6='CALC MODULE 1.5 &amp; 1.6'!$Y$4,'MODULE 1.5 &amp; 1.6'!H6,0)</f>
        <v>0</v>
      </c>
      <c r="Z5" s="21">
        <f>IF('MODULE 1.5 &amp; 1.6'!G6='CALC MODULE 1.5 &amp; 1.6'!$Z$4,'MODULE 1.5 &amp; 1.6'!H6,0)</f>
        <v>0</v>
      </c>
      <c r="AA5" s="21">
        <f>IF('MODULE 1.5 &amp; 1.6'!G6='CALC MODULE 1.5 &amp; 1.6'!$AA$4,'MODULE 1.5 &amp; 1.6'!H6,0)</f>
        <v>0</v>
      </c>
      <c r="AB5" s="34">
        <f>IF('MODULE 1.5 &amp; 1.6'!G6='CALC MODULE 1.5 &amp; 1.6'!$AB$4,'MODULE 1.5 &amp; 1.6'!H6,0)</f>
        <v>0</v>
      </c>
      <c r="AC5" s="33">
        <f>IF('MODULE 1.5 &amp; 1.6'!I6='CALC MODULE 1.5 &amp; 1.6'!$AC$4,'MODULE 1.5 &amp; 1.6'!J6,0)</f>
        <v>0</v>
      </c>
      <c r="AD5" s="21">
        <f>IF('MODULE 1.5 &amp; 1.6'!I6='CALC MODULE 1.5 &amp; 1.6'!$AD$4,'MODULE 1.5 &amp; 1.6'!J6,0)</f>
        <v>0</v>
      </c>
      <c r="AE5" s="21">
        <f>IF('MODULE 1.5 &amp; 1.6'!I6='CALC MODULE 1.5 &amp; 1.6'!$AE$4,'MODULE 1.5 &amp; 1.6'!J6,0)</f>
        <v>0</v>
      </c>
      <c r="AF5" s="21">
        <f>IF('MODULE 1.5 &amp; 1.6'!I6='CALC MODULE 1.5 &amp; 1.6'!$AF$4,'MODULE 1.5 &amp; 1.6'!J6,0)</f>
        <v>0</v>
      </c>
      <c r="AG5" s="21">
        <f>IF('MODULE 1.5 &amp; 1.6'!I6='CALC MODULE 1.5 &amp; 1.6'!$AG$4,'MODULE 1.5 &amp; 1.6'!J6,0)</f>
        <v>0</v>
      </c>
      <c r="AH5" s="21">
        <f>IF('MODULE 1.5 &amp; 1.6'!I6='CALC MODULE 1.5 &amp; 1.6'!$AH$4,'MODULE 1.5 &amp; 1.6'!J6,0)</f>
        <v>0</v>
      </c>
      <c r="AI5" s="21">
        <f>IF('MODULE 1.5 &amp; 1.6'!I6='CALC MODULE 1.5 &amp; 1.6'!$AI$4,'MODULE 1.5 &amp; 1.6'!J6,0)</f>
        <v>0</v>
      </c>
      <c r="AJ5" s="21">
        <f>IF('MODULE 1.5 &amp; 1.6'!I6='CALC MODULE 1.5 &amp; 1.6'!$AJ$4,'MODULE 1.5 &amp; 1.6'!J6,0)</f>
        <v>0</v>
      </c>
      <c r="AK5" s="34">
        <f>IF('MODULE 1.5 &amp; 1.6'!I6='CALC MODULE 1.5 &amp; 1.6'!$AK$4,'MODULE 1.5 &amp; 1.6'!J6,0)</f>
        <v>0</v>
      </c>
      <c r="AL5" s="33">
        <f>IF('MODULE 1.5 &amp; 1.6'!K6='CALC MODULE 1.5 &amp; 1.6'!$AL$4,'MODULE 1.5 &amp; 1.6'!L6,0)</f>
        <v>0</v>
      </c>
      <c r="AM5" s="21">
        <f>IF('MODULE 1.5 &amp; 1.6'!K6='CALC MODULE 1.5 &amp; 1.6'!$AM$4,'MODULE 1.5 &amp; 1.6'!L6,0)</f>
        <v>0</v>
      </c>
      <c r="AN5" s="21">
        <f>IF('MODULE 1.5 &amp; 1.6'!K6='CALC MODULE 1.5 &amp; 1.6'!$AN$4,'MODULE 1.5 &amp; 1.6'!L6,0)</f>
        <v>0</v>
      </c>
      <c r="AO5" s="21">
        <f>IF('MODULE 1.5 &amp; 1.6'!K6='CALC MODULE 1.5 &amp; 1.6'!$AO$4,'MODULE 1.5 &amp; 1.6'!L6,0)</f>
        <v>0</v>
      </c>
      <c r="AP5" s="21">
        <f>IF('MODULE 1.5 &amp; 1.6'!K6='CALC MODULE 1.5 &amp; 1.6'!$AP$4,'MODULE 1.5 &amp; 1.6'!L6,0)</f>
        <v>0</v>
      </c>
      <c r="AQ5" s="21">
        <f>IF('MODULE 1.5 &amp; 1.6'!K6='CALC MODULE 1.5 &amp; 1.6'!$AQ$4,'MODULE 1.5 &amp; 1.6'!L6,0)</f>
        <v>0</v>
      </c>
      <c r="AR5" s="21">
        <f>IF('MODULE 1.5 &amp; 1.6'!K6='CALC MODULE 1.5 &amp; 1.6'!$AR$4,'MODULE 1.5 &amp; 1.6'!L6,0)</f>
        <v>0</v>
      </c>
      <c r="AS5" s="21">
        <f>IF('MODULE 1.5 &amp; 1.6'!K6='CALC MODULE 1.5 &amp; 1.6'!$AS$4,'MODULE 1.5 &amp; 1.6'!L6,0)</f>
        <v>0</v>
      </c>
      <c r="AT5" s="34">
        <f>IF('MODULE 1.5 &amp; 1.6'!K6='CALC MODULE 1.5 &amp; 1.6'!$AT$4,'MODULE 1.5 &amp; 1.6'!L6,0)</f>
        <v>0</v>
      </c>
      <c r="AU5" s="33"/>
      <c r="AV5" s="21"/>
      <c r="AW5" s="21"/>
      <c r="AX5" s="21"/>
      <c r="AY5" s="21"/>
      <c r="AZ5" s="21"/>
      <c r="BA5" s="21"/>
      <c r="BB5" s="21"/>
      <c r="BC5" s="21"/>
    </row>
    <row r="6" spans="1:55" x14ac:dyDescent="0.3">
      <c r="B6" s="189">
        <f>IF('MODULE 1.5 &amp; 1.6'!C7='CALC MODULE 1.5 &amp; 1.6'!B4, 'MODULE 1.5 &amp; 1.6'!D7,0)</f>
        <v>0</v>
      </c>
      <c r="C6" s="146">
        <f>IF('MODULE 1.5 &amp; 1.6'!C7='CALC MODULE 1.5 &amp; 1.6'!C4, 'MODULE 1.5 &amp; 1.6'!D7,0)</f>
        <v>0</v>
      </c>
      <c r="D6" s="146">
        <f>IF('MODULE 1.5 &amp; 1.6'!C7='CALC MODULE 1.5 &amp; 1.6'!D4, 'MODULE 1.5 &amp; 1.6'!D7,0)</f>
        <v>0</v>
      </c>
      <c r="E6" s="146">
        <f>IF('MODULE 1.5 &amp; 1.6'!C7='CALC MODULE 1.5 &amp; 1.6'!E4, 'MODULE 1.5 &amp; 1.6'!D7,0)</f>
        <v>0</v>
      </c>
      <c r="F6" s="146">
        <f>IF('MODULE 1.5 &amp; 1.6'!C7='CALC MODULE 1.5 &amp; 1.6'!F4, 'MODULE 1.5 &amp; 1.6'!D7,0)</f>
        <v>0</v>
      </c>
      <c r="G6" s="146">
        <f>IF('MODULE 1.5 &amp; 1.6'!C7='CALC MODULE 1.5 &amp; 1.6'!G4, 'MODULE 1.5 &amp; 1.6'!D7,0)</f>
        <v>0</v>
      </c>
      <c r="H6" s="146">
        <f>IF('MODULE 1.5 &amp; 1.6'!C7='CALC MODULE 1.5 &amp; 1.6'!H4, 'MODULE 1.5 &amp; 1.6'!D7,0)</f>
        <v>0</v>
      </c>
      <c r="I6" s="146">
        <f>IF('MODULE 1.5 &amp; 1.6'!C7='CALC MODULE 1.5 &amp; 1.6'!I4, 'MODULE 1.5 &amp; 1.6'!D7,0)</f>
        <v>0</v>
      </c>
      <c r="J6" s="190">
        <f>IF('MODULE 1.5 &amp; 1.6'!C7='CALC MODULE 1.5 &amp; 1.6'!J4, 'MODULE 1.5 &amp; 1.6'!D7,0)</f>
        <v>0</v>
      </c>
      <c r="K6" s="33">
        <f>IF('MODULE 1.5 &amp; 1.6'!E7='CALC MODULE 1.5 &amp; 1.6'!K4,'MODULE 1.5 &amp; 1.6'!F7,0)</f>
        <v>0</v>
      </c>
      <c r="L6" s="21">
        <f>IF('MODULE 1.5 &amp; 1.6'!E7='CALC MODULE 1.5 &amp; 1.6'!$L$4,'MODULE 1.5 &amp; 1.6'!F7,0)</f>
        <v>0</v>
      </c>
      <c r="M6" s="21">
        <f>IF('MODULE 1.5 &amp; 1.6'!E7='CALC MODULE 1.5 &amp; 1.6'!$M$4,'MODULE 1.5 &amp; 1.6'!F7,0)</f>
        <v>0</v>
      </c>
      <c r="N6" s="21">
        <f>IF('MODULE 1.5 &amp; 1.6'!E7='CALC MODULE 1.5 &amp; 1.6'!$N$4,'MODULE 1.5 &amp; 1.6'!F7,0)</f>
        <v>0</v>
      </c>
      <c r="O6" s="21">
        <f>IF('MODULE 1.5 &amp; 1.6'!E7='CALC MODULE 1.5 &amp; 1.6'!$O$4,'MODULE 1.5 &amp; 1.6'!F7,0)</f>
        <v>0</v>
      </c>
      <c r="P6" s="21">
        <f>IF('MODULE 1.5 &amp; 1.6'!E7='CALC MODULE 1.5 &amp; 1.6'!$P$4,'MODULE 1.5 &amp; 1.6'!F7,0)</f>
        <v>0</v>
      </c>
      <c r="Q6" s="21">
        <f>IF('MODULE 1.5 &amp; 1.6'!E7='CALC MODULE 1.5 &amp; 1.6'!$Q$4,'MODULE 1.5 &amp; 1.6'!F7,0)</f>
        <v>0</v>
      </c>
      <c r="R6" s="21">
        <f>IF('MODULE 1.5 &amp; 1.6'!E7='CALC MODULE 1.5 &amp; 1.6'!$R$4,'MODULE 1.5 &amp; 1.6'!F7,0)</f>
        <v>0</v>
      </c>
      <c r="S6" s="34">
        <f>IF('MODULE 1.5 &amp; 1.6'!E7='CALC MODULE 1.5 &amp; 1.6'!$S$4,'MODULE 1.5 &amp; 1.6'!F7,0)</f>
        <v>0</v>
      </c>
      <c r="T6" s="33">
        <f>IF('MODULE 1.5 &amp; 1.6'!G7='CALC MODULE 1.5 &amp; 1.6'!$T$4,'MODULE 1.5 &amp; 1.6'!H7,0)</f>
        <v>0</v>
      </c>
      <c r="U6" s="21">
        <f>IF('MODULE 1.5 &amp; 1.6'!G7='CALC MODULE 1.5 &amp; 1.6'!$U$4,'MODULE 1.5 &amp; 1.6'!H7,0)</f>
        <v>0</v>
      </c>
      <c r="V6" s="21">
        <f>IF('MODULE 1.5 &amp; 1.6'!G7='CALC MODULE 1.5 &amp; 1.6'!$V$4,'MODULE 1.5 &amp; 1.6'!H7,0)</f>
        <v>0</v>
      </c>
      <c r="W6" s="21">
        <f>IF('MODULE 1.5 &amp; 1.6'!G7='CALC MODULE 1.5 &amp; 1.6'!$W$4,'MODULE 1.5 &amp; 1.6'!H7,0)</f>
        <v>0</v>
      </c>
      <c r="X6" s="21">
        <f>IF('MODULE 1.5 &amp; 1.6'!G7='CALC MODULE 1.5 &amp; 1.6'!$X$4,'MODULE 1.5 &amp; 1.6'!H7,0)</f>
        <v>0</v>
      </c>
      <c r="Y6" s="21">
        <f>IF('MODULE 1.5 &amp; 1.6'!G7='CALC MODULE 1.5 &amp; 1.6'!$Y$4,'MODULE 1.5 &amp; 1.6'!H7,0)</f>
        <v>0</v>
      </c>
      <c r="Z6" s="21">
        <f>IF('MODULE 1.5 &amp; 1.6'!G7='CALC MODULE 1.5 &amp; 1.6'!$Z$4,'MODULE 1.5 &amp; 1.6'!H7,0)</f>
        <v>0</v>
      </c>
      <c r="AA6" s="21">
        <f>IF('MODULE 1.5 &amp; 1.6'!G7='CALC MODULE 1.5 &amp; 1.6'!$AA$4,'MODULE 1.5 &amp; 1.6'!H7,0)</f>
        <v>0</v>
      </c>
      <c r="AB6" s="34">
        <f>IF('MODULE 1.5 &amp; 1.6'!G7='CALC MODULE 1.5 &amp; 1.6'!$AB$4,'MODULE 1.5 &amp; 1.6'!H7,0)</f>
        <v>0</v>
      </c>
      <c r="AC6" s="33">
        <f>IF('MODULE 1.5 &amp; 1.6'!I7='CALC MODULE 1.5 &amp; 1.6'!$AC$4,'MODULE 1.5 &amp; 1.6'!J7,0)</f>
        <v>0</v>
      </c>
      <c r="AD6" s="21">
        <f>IF('MODULE 1.5 &amp; 1.6'!I7='CALC MODULE 1.5 &amp; 1.6'!$AD$4,'MODULE 1.5 &amp; 1.6'!J7,0)</f>
        <v>0</v>
      </c>
      <c r="AE6" s="21">
        <f>IF('MODULE 1.5 &amp; 1.6'!I7='CALC MODULE 1.5 &amp; 1.6'!$AE$4,'MODULE 1.5 &amp; 1.6'!J7,0)</f>
        <v>0</v>
      </c>
      <c r="AF6" s="21">
        <f>IF('MODULE 1.5 &amp; 1.6'!I7='CALC MODULE 1.5 &amp; 1.6'!$AF$4,'MODULE 1.5 &amp; 1.6'!J7,0)</f>
        <v>0</v>
      </c>
      <c r="AG6" s="21">
        <f>IF('MODULE 1.5 &amp; 1.6'!I7='CALC MODULE 1.5 &amp; 1.6'!$AG$4,'MODULE 1.5 &amp; 1.6'!J7,0)</f>
        <v>0</v>
      </c>
      <c r="AH6" s="21">
        <f>IF('MODULE 1.5 &amp; 1.6'!I7='CALC MODULE 1.5 &amp; 1.6'!$AH$4,'MODULE 1.5 &amp; 1.6'!J7,0)</f>
        <v>0</v>
      </c>
      <c r="AI6" s="21">
        <f>IF('MODULE 1.5 &amp; 1.6'!I7='CALC MODULE 1.5 &amp; 1.6'!$AI$4,'MODULE 1.5 &amp; 1.6'!J7,0)</f>
        <v>0</v>
      </c>
      <c r="AJ6" s="21">
        <f>IF('MODULE 1.5 &amp; 1.6'!I7='CALC MODULE 1.5 &amp; 1.6'!$AJ$4,'MODULE 1.5 &amp; 1.6'!J7,0)</f>
        <v>0</v>
      </c>
      <c r="AK6" s="34">
        <f>IF('MODULE 1.5 &amp; 1.6'!I7='CALC MODULE 1.5 &amp; 1.6'!$AK$4,'MODULE 1.5 &amp; 1.6'!J7,0)</f>
        <v>0</v>
      </c>
      <c r="AL6" s="33">
        <f>IF('MODULE 1.5 &amp; 1.6'!K7='CALC MODULE 1.5 &amp; 1.6'!$AL$4,'MODULE 1.5 &amp; 1.6'!L7,0)</f>
        <v>0</v>
      </c>
      <c r="AM6" s="21">
        <f>IF('MODULE 1.5 &amp; 1.6'!K7='CALC MODULE 1.5 &amp; 1.6'!$AM$4,'MODULE 1.5 &amp; 1.6'!L7,0)</f>
        <v>0</v>
      </c>
      <c r="AN6" s="21">
        <f>IF('MODULE 1.5 &amp; 1.6'!K7='CALC MODULE 1.5 &amp; 1.6'!$AN$4,'MODULE 1.5 &amp; 1.6'!L7,0)</f>
        <v>0</v>
      </c>
      <c r="AO6" s="21">
        <f>IF('MODULE 1.5 &amp; 1.6'!K7='CALC MODULE 1.5 &amp; 1.6'!$AO$4,'MODULE 1.5 &amp; 1.6'!L7,0)</f>
        <v>0</v>
      </c>
      <c r="AP6" s="21">
        <f>IF('MODULE 1.5 &amp; 1.6'!K7='CALC MODULE 1.5 &amp; 1.6'!$AP$4,'MODULE 1.5 &amp; 1.6'!L7,0)</f>
        <v>0</v>
      </c>
      <c r="AQ6" s="21">
        <f>IF('MODULE 1.5 &amp; 1.6'!K7='CALC MODULE 1.5 &amp; 1.6'!$AQ$4,'MODULE 1.5 &amp; 1.6'!L7,0)</f>
        <v>0</v>
      </c>
      <c r="AR6" s="21">
        <f>IF('MODULE 1.5 &amp; 1.6'!K7='CALC MODULE 1.5 &amp; 1.6'!$AR$4,'MODULE 1.5 &amp; 1.6'!L7,0)</f>
        <v>0</v>
      </c>
      <c r="AS6" s="21">
        <f>IF('MODULE 1.5 &amp; 1.6'!K7='CALC MODULE 1.5 &amp; 1.6'!$AS$4,'MODULE 1.5 &amp; 1.6'!L7,0)</f>
        <v>0</v>
      </c>
      <c r="AT6" s="34">
        <f>IF('MODULE 1.5 &amp; 1.6'!K7='CALC MODULE 1.5 &amp; 1.6'!$AT$4,'MODULE 1.5 &amp; 1.6'!L7,0)</f>
        <v>0</v>
      </c>
      <c r="AU6" s="33"/>
      <c r="AV6" s="21"/>
      <c r="AW6" s="21"/>
      <c r="AX6" s="21"/>
      <c r="AY6" s="21"/>
      <c r="AZ6" s="21"/>
      <c r="BA6" s="21"/>
      <c r="BB6" s="21"/>
      <c r="BC6" s="21"/>
    </row>
    <row r="7" spans="1:55" x14ac:dyDescent="0.3">
      <c r="B7" s="189">
        <f>IF('MODULE 1.5 &amp; 1.6'!C8='CALC MODULE 1.5 &amp; 1.6'!B4, 'MODULE 1.5 &amp; 1.6'!D8,0)</f>
        <v>0</v>
      </c>
      <c r="C7" s="146">
        <f>IF('MODULE 1.5 &amp; 1.6'!C8='CALC MODULE 1.5 &amp; 1.6'!C4, 'MODULE 1.5 &amp; 1.6'!D8,0)</f>
        <v>0</v>
      </c>
      <c r="D7" s="146">
        <f>IF('MODULE 1.5 &amp; 1.6'!C8='CALC MODULE 1.5 &amp; 1.6'!D4, 'MODULE 1.5 &amp; 1.6'!D8,0)</f>
        <v>0</v>
      </c>
      <c r="E7" s="146">
        <f>IF('MODULE 1.5 &amp; 1.6'!C8='CALC MODULE 1.5 &amp; 1.6'!E4, 'MODULE 1.5 &amp; 1.6'!D8,0)</f>
        <v>0</v>
      </c>
      <c r="F7" s="146">
        <f>IF('MODULE 1.5 &amp; 1.6'!C8='CALC MODULE 1.5 &amp; 1.6'!F4, 'MODULE 1.5 &amp; 1.6'!D8,0)</f>
        <v>0</v>
      </c>
      <c r="G7" s="146">
        <f>IF('MODULE 1.5 &amp; 1.6'!C8='CALC MODULE 1.5 &amp; 1.6'!G4, 'MODULE 1.5 &amp; 1.6'!D8,0)</f>
        <v>0</v>
      </c>
      <c r="H7" s="146">
        <f>IF('MODULE 1.5 &amp; 1.6'!C8='CALC MODULE 1.5 &amp; 1.6'!H4, 'MODULE 1.5 &amp; 1.6'!D8,0)</f>
        <v>0</v>
      </c>
      <c r="I7" s="146">
        <f>IF('MODULE 1.5 &amp; 1.6'!C8='CALC MODULE 1.5 &amp; 1.6'!I4, 'MODULE 1.5 &amp; 1.6'!D8,0)</f>
        <v>0</v>
      </c>
      <c r="J7" s="190">
        <f>IF('MODULE 1.5 &amp; 1.6'!C8='CALC MODULE 1.5 &amp; 1.6'!J4, 'MODULE 1.5 &amp; 1.6'!D8,0)</f>
        <v>0</v>
      </c>
      <c r="K7" s="33">
        <f>IF('MODULE 1.5 &amp; 1.6'!E8='CALC MODULE 1.5 &amp; 1.6'!K4,'MODULE 1.5 &amp; 1.6'!F8,0)</f>
        <v>0</v>
      </c>
      <c r="L7" s="21">
        <f>IF('MODULE 1.5 &amp; 1.6'!E8='CALC MODULE 1.5 &amp; 1.6'!$L$4,'MODULE 1.5 &amp; 1.6'!F8,0)</f>
        <v>0</v>
      </c>
      <c r="M7" s="21">
        <f>IF('MODULE 1.5 &amp; 1.6'!E8='CALC MODULE 1.5 &amp; 1.6'!$M$4,'MODULE 1.5 &amp; 1.6'!F8,0)</f>
        <v>0</v>
      </c>
      <c r="N7" s="21">
        <f>IF('MODULE 1.5 &amp; 1.6'!E8='CALC MODULE 1.5 &amp; 1.6'!$N$4,'MODULE 1.5 &amp; 1.6'!F8,0)</f>
        <v>0</v>
      </c>
      <c r="O7" s="21">
        <f>IF('MODULE 1.5 &amp; 1.6'!E8='CALC MODULE 1.5 &amp; 1.6'!$O$4,'MODULE 1.5 &amp; 1.6'!F8,0)</f>
        <v>0</v>
      </c>
      <c r="P7" s="21">
        <f>IF('MODULE 1.5 &amp; 1.6'!E8='CALC MODULE 1.5 &amp; 1.6'!$P$4,'MODULE 1.5 &amp; 1.6'!F8,0)</f>
        <v>0</v>
      </c>
      <c r="Q7" s="21">
        <f>IF('MODULE 1.5 &amp; 1.6'!E8='CALC MODULE 1.5 &amp; 1.6'!$Q$4,'MODULE 1.5 &amp; 1.6'!F8,0)</f>
        <v>0</v>
      </c>
      <c r="R7" s="21">
        <f>IF('MODULE 1.5 &amp; 1.6'!E8='CALC MODULE 1.5 &amp; 1.6'!$R$4,'MODULE 1.5 &amp; 1.6'!F8,0)</f>
        <v>0</v>
      </c>
      <c r="S7" s="34">
        <f>IF('MODULE 1.5 &amp; 1.6'!E8='CALC MODULE 1.5 &amp; 1.6'!$S$4,'MODULE 1.5 &amp; 1.6'!F8,0)</f>
        <v>0</v>
      </c>
      <c r="T7" s="33">
        <f>IF('MODULE 1.5 &amp; 1.6'!G8='CALC MODULE 1.5 &amp; 1.6'!$T$4,'MODULE 1.5 &amp; 1.6'!H8,0)</f>
        <v>0</v>
      </c>
      <c r="U7" s="21">
        <f>IF('MODULE 1.5 &amp; 1.6'!G8='CALC MODULE 1.5 &amp; 1.6'!$U$4,'MODULE 1.5 &amp; 1.6'!H8,0)</f>
        <v>0</v>
      </c>
      <c r="V7" s="21">
        <f>IF('MODULE 1.5 &amp; 1.6'!G8='CALC MODULE 1.5 &amp; 1.6'!$V$4,'MODULE 1.5 &amp; 1.6'!H8,0)</f>
        <v>0</v>
      </c>
      <c r="W7" s="21">
        <f>IF('MODULE 1.5 &amp; 1.6'!G8='CALC MODULE 1.5 &amp; 1.6'!$W$4,'MODULE 1.5 &amp; 1.6'!H8,0)</f>
        <v>0</v>
      </c>
      <c r="X7" s="21">
        <f>IF('MODULE 1.5 &amp; 1.6'!G8='CALC MODULE 1.5 &amp; 1.6'!$X$4,'MODULE 1.5 &amp; 1.6'!H8,0)</f>
        <v>0</v>
      </c>
      <c r="Y7" s="21">
        <f>IF('MODULE 1.5 &amp; 1.6'!G8='CALC MODULE 1.5 &amp; 1.6'!$Y$4,'MODULE 1.5 &amp; 1.6'!H8,0)</f>
        <v>0</v>
      </c>
      <c r="Z7" s="21">
        <f>IF('MODULE 1.5 &amp; 1.6'!G8='CALC MODULE 1.5 &amp; 1.6'!$Z$4,'MODULE 1.5 &amp; 1.6'!H8,0)</f>
        <v>0</v>
      </c>
      <c r="AA7" s="21">
        <f>IF('MODULE 1.5 &amp; 1.6'!G8='CALC MODULE 1.5 &amp; 1.6'!$AA$4,'MODULE 1.5 &amp; 1.6'!H8,0)</f>
        <v>0</v>
      </c>
      <c r="AB7" s="34">
        <f>IF('MODULE 1.5 &amp; 1.6'!G8='CALC MODULE 1.5 &amp; 1.6'!$AB$4,'MODULE 1.5 &amp; 1.6'!H8,0)</f>
        <v>0</v>
      </c>
      <c r="AC7" s="33">
        <f>IF('MODULE 1.5 &amp; 1.6'!I8='CALC MODULE 1.5 &amp; 1.6'!$AC$4,'MODULE 1.5 &amp; 1.6'!J8,0)</f>
        <v>0</v>
      </c>
      <c r="AD7" s="21">
        <f>IF('MODULE 1.5 &amp; 1.6'!I8='CALC MODULE 1.5 &amp; 1.6'!$AD$4,'MODULE 1.5 &amp; 1.6'!J8,0)</f>
        <v>0</v>
      </c>
      <c r="AE7" s="21">
        <f>IF('MODULE 1.5 &amp; 1.6'!I8='CALC MODULE 1.5 &amp; 1.6'!$AE$4,'MODULE 1.5 &amp; 1.6'!J8,0)</f>
        <v>0</v>
      </c>
      <c r="AF7" s="21">
        <f>IF('MODULE 1.5 &amp; 1.6'!I8='CALC MODULE 1.5 &amp; 1.6'!$AF$4,'MODULE 1.5 &amp; 1.6'!J8,0)</f>
        <v>0</v>
      </c>
      <c r="AG7" s="21">
        <f>IF('MODULE 1.5 &amp; 1.6'!I8='CALC MODULE 1.5 &amp; 1.6'!$AG$4,'MODULE 1.5 &amp; 1.6'!J8,0)</f>
        <v>0</v>
      </c>
      <c r="AH7" s="21">
        <f>IF('MODULE 1.5 &amp; 1.6'!I8='CALC MODULE 1.5 &amp; 1.6'!$AH$4,'MODULE 1.5 &amp; 1.6'!J8,0)</f>
        <v>0</v>
      </c>
      <c r="AI7" s="21">
        <f>IF('MODULE 1.5 &amp; 1.6'!I8='CALC MODULE 1.5 &amp; 1.6'!$AI$4,'MODULE 1.5 &amp; 1.6'!J8,0)</f>
        <v>0</v>
      </c>
      <c r="AJ7" s="21">
        <f>IF('MODULE 1.5 &amp; 1.6'!I8='CALC MODULE 1.5 &amp; 1.6'!$AJ$4,'MODULE 1.5 &amp; 1.6'!J8,0)</f>
        <v>0</v>
      </c>
      <c r="AK7" s="34">
        <f>IF('MODULE 1.5 &amp; 1.6'!I8='CALC MODULE 1.5 &amp; 1.6'!$AK$4,'MODULE 1.5 &amp; 1.6'!J8,0)</f>
        <v>0</v>
      </c>
      <c r="AL7" s="33">
        <f>IF('MODULE 1.5 &amp; 1.6'!K8='CALC MODULE 1.5 &amp; 1.6'!$AL$4,'MODULE 1.5 &amp; 1.6'!L8,0)</f>
        <v>0</v>
      </c>
      <c r="AM7" s="21">
        <f>IF('MODULE 1.5 &amp; 1.6'!K8='CALC MODULE 1.5 &amp; 1.6'!$AM$4,'MODULE 1.5 &amp; 1.6'!L8,0)</f>
        <v>0</v>
      </c>
      <c r="AN7" s="21">
        <f>IF('MODULE 1.5 &amp; 1.6'!K8='CALC MODULE 1.5 &amp; 1.6'!$AN$4,'MODULE 1.5 &amp; 1.6'!L8,0)</f>
        <v>0</v>
      </c>
      <c r="AO7" s="21">
        <f>IF('MODULE 1.5 &amp; 1.6'!K8='CALC MODULE 1.5 &amp; 1.6'!$AO$4,'MODULE 1.5 &amp; 1.6'!L8,0)</f>
        <v>0</v>
      </c>
      <c r="AP7" s="21">
        <f>IF('MODULE 1.5 &amp; 1.6'!K8='CALC MODULE 1.5 &amp; 1.6'!$AP$4,'MODULE 1.5 &amp; 1.6'!L8,0)</f>
        <v>0</v>
      </c>
      <c r="AQ7" s="21">
        <f>IF('MODULE 1.5 &amp; 1.6'!K8='CALC MODULE 1.5 &amp; 1.6'!$AQ$4,'MODULE 1.5 &amp; 1.6'!L8,0)</f>
        <v>0</v>
      </c>
      <c r="AR7" s="21">
        <f>IF('MODULE 1.5 &amp; 1.6'!K8='CALC MODULE 1.5 &amp; 1.6'!$AR$4,'MODULE 1.5 &amp; 1.6'!L8,0)</f>
        <v>0</v>
      </c>
      <c r="AS7" s="21">
        <f>IF('MODULE 1.5 &amp; 1.6'!K8='CALC MODULE 1.5 &amp; 1.6'!$AS$4,'MODULE 1.5 &amp; 1.6'!L8,0)</f>
        <v>0</v>
      </c>
      <c r="AT7" s="34">
        <f>IF('MODULE 1.5 &amp; 1.6'!K8='CALC MODULE 1.5 &amp; 1.6'!$AT$4,'MODULE 1.5 &amp; 1.6'!L8,0)</f>
        <v>0</v>
      </c>
      <c r="AU7" s="33"/>
      <c r="AV7" s="21"/>
      <c r="AW7" s="21"/>
      <c r="AX7" s="21"/>
      <c r="AY7" s="21"/>
      <c r="AZ7" s="21"/>
      <c r="BA7" s="21"/>
      <c r="BB7" s="21"/>
      <c r="BC7" s="21"/>
    </row>
    <row r="8" spans="1:55" s="18" customFormat="1" x14ac:dyDescent="0.3">
      <c r="B8" s="191">
        <f>IF('MODULE 1.5 &amp; 1.6'!C9='CALC MODULE 1.5 &amp; 1.6'!B4, 'MODULE 1.5 &amp; 1.6'!D9,0)</f>
        <v>0</v>
      </c>
      <c r="C8" s="184">
        <f>IF('MODULE 1.5 &amp; 1.6'!C9='CALC MODULE 1.5 &amp; 1.6'!C4, 'MODULE 1.5 &amp; 1.6'!D9,0)</f>
        <v>0</v>
      </c>
      <c r="D8" s="184">
        <f>IF('MODULE 1.5 &amp; 1.6'!C9='CALC MODULE 1.5 &amp; 1.6'!D4, 'MODULE 1.5 &amp; 1.6'!D9,0)</f>
        <v>0</v>
      </c>
      <c r="E8" s="184">
        <f>IF('MODULE 1.5 &amp; 1.6'!C9='CALC MODULE 1.5 &amp; 1.6'!E4, 'MODULE 1.5 &amp; 1.6'!D9,0)</f>
        <v>0</v>
      </c>
      <c r="F8" s="184">
        <f>IF('MODULE 1.5 &amp; 1.6'!C9='CALC MODULE 1.5 &amp; 1.6'!F4, 'MODULE 1.5 &amp; 1.6'!D9,0)</f>
        <v>0</v>
      </c>
      <c r="G8" s="184">
        <f>IF('MODULE 1.5 &amp; 1.6'!C9='CALC MODULE 1.5 &amp; 1.6'!G4, 'MODULE 1.5 &amp; 1.6'!D9,0)</f>
        <v>0</v>
      </c>
      <c r="H8" s="184">
        <f>IF('MODULE 1.5 &amp; 1.6'!C9='CALC MODULE 1.5 &amp; 1.6'!H4, 'MODULE 1.5 &amp; 1.6'!D9,0)</f>
        <v>0</v>
      </c>
      <c r="I8" s="184">
        <f>IF('MODULE 1.5 &amp; 1.6'!C9='CALC MODULE 1.5 &amp; 1.6'!I4, 'MODULE 1.5 &amp; 1.6'!D9,0)</f>
        <v>0</v>
      </c>
      <c r="J8" s="192">
        <f>IF('MODULE 1.5 &amp; 1.6'!C9='CALC MODULE 1.5 &amp; 1.6'!J4, 'MODULE 1.5 &amp; 1.6'!D9,0)</f>
        <v>0</v>
      </c>
      <c r="K8" s="17">
        <f>IF('MODULE 1.5 &amp; 1.6'!E9='CALC MODULE 1.5 &amp; 1.6'!K4,'MODULE 1.5 &amp; 1.6'!F9,0)</f>
        <v>0</v>
      </c>
      <c r="L8" s="18">
        <f>IF('MODULE 1.5 &amp; 1.6'!E9='CALC MODULE 1.5 &amp; 1.6'!$L$4,'MODULE 1.5 &amp; 1.6'!F9,0)</f>
        <v>0</v>
      </c>
      <c r="M8" s="18">
        <f>IF('MODULE 1.5 &amp; 1.6'!E9='CALC MODULE 1.5 &amp; 1.6'!$M$4,'MODULE 1.5 &amp; 1.6'!F9,0)</f>
        <v>0</v>
      </c>
      <c r="N8" s="18">
        <f>IF('MODULE 1.5 &amp; 1.6'!E9='CALC MODULE 1.5 &amp; 1.6'!$N$4,'MODULE 1.5 &amp; 1.6'!F9,0)</f>
        <v>0</v>
      </c>
      <c r="O8" s="18">
        <f>IF('MODULE 1.5 &amp; 1.6'!E9='CALC MODULE 1.5 &amp; 1.6'!$O$4,'MODULE 1.5 &amp; 1.6'!F9,0)</f>
        <v>0</v>
      </c>
      <c r="P8" s="18">
        <f>IF('MODULE 1.5 &amp; 1.6'!E9='CALC MODULE 1.5 &amp; 1.6'!$P$4,'MODULE 1.5 &amp; 1.6'!F9,0)</f>
        <v>0</v>
      </c>
      <c r="Q8" s="18">
        <f>IF('MODULE 1.5 &amp; 1.6'!E9='CALC MODULE 1.5 &amp; 1.6'!$Q$4,'MODULE 1.5 &amp; 1.6'!F9,0)</f>
        <v>0</v>
      </c>
      <c r="R8" s="18">
        <f>IF('MODULE 1.5 &amp; 1.6'!E9='CALC MODULE 1.5 &amp; 1.6'!$R$4,'MODULE 1.5 &amp; 1.6'!F9,0)</f>
        <v>0</v>
      </c>
      <c r="S8" s="19">
        <f>IF('MODULE 1.5 &amp; 1.6'!E9='CALC MODULE 1.5 &amp; 1.6'!$S$4,'MODULE 1.5 &amp; 1.6'!F9,0)</f>
        <v>0</v>
      </c>
      <c r="T8" s="17">
        <f>IF('MODULE 1.5 &amp; 1.6'!G9='CALC MODULE 1.5 &amp; 1.6'!$T$4,'MODULE 1.5 &amp; 1.6'!H9,0)</f>
        <v>0</v>
      </c>
      <c r="U8" s="18">
        <f>IF('MODULE 1.5 &amp; 1.6'!G9='CALC MODULE 1.5 &amp; 1.6'!$U$4,'MODULE 1.5 &amp; 1.6'!H9,0)</f>
        <v>0</v>
      </c>
      <c r="V8" s="18">
        <f>IF('MODULE 1.5 &amp; 1.6'!G9='CALC MODULE 1.5 &amp; 1.6'!$V$4,'MODULE 1.5 &amp; 1.6'!H9,0)</f>
        <v>0</v>
      </c>
      <c r="W8" s="18">
        <f>IF('MODULE 1.5 &amp; 1.6'!G9='CALC MODULE 1.5 &amp; 1.6'!$W$4,'MODULE 1.5 &amp; 1.6'!H9,0)</f>
        <v>0</v>
      </c>
      <c r="X8" s="18">
        <f>IF('MODULE 1.5 &amp; 1.6'!G9='CALC MODULE 1.5 &amp; 1.6'!$X$4,'MODULE 1.5 &amp; 1.6'!H9,0)</f>
        <v>0</v>
      </c>
      <c r="Y8" s="18">
        <f>IF('MODULE 1.5 &amp; 1.6'!G9='CALC MODULE 1.5 &amp; 1.6'!$Y$4,'MODULE 1.5 &amp; 1.6'!H9,0)</f>
        <v>0</v>
      </c>
      <c r="Z8" s="18">
        <f>IF('MODULE 1.5 &amp; 1.6'!G9='CALC MODULE 1.5 &amp; 1.6'!$Z$4,'MODULE 1.5 &amp; 1.6'!H9,0)</f>
        <v>0</v>
      </c>
      <c r="AA8" s="18">
        <f>IF('MODULE 1.5 &amp; 1.6'!G9='CALC MODULE 1.5 &amp; 1.6'!$AA$4,'MODULE 1.5 &amp; 1.6'!H9,0)</f>
        <v>0</v>
      </c>
      <c r="AB8" s="19">
        <f>IF('MODULE 1.5 &amp; 1.6'!G9='CALC MODULE 1.5 &amp; 1.6'!$AB$4,'MODULE 1.5 &amp; 1.6'!H9,0)</f>
        <v>0</v>
      </c>
      <c r="AC8" s="17">
        <f>IF('MODULE 1.5 &amp; 1.6'!I9='CALC MODULE 1.5 &amp; 1.6'!$AC$4,'MODULE 1.5 &amp; 1.6'!J9,0)</f>
        <v>0</v>
      </c>
      <c r="AD8" s="18">
        <f>IF('MODULE 1.5 &amp; 1.6'!I9='CALC MODULE 1.5 &amp; 1.6'!$AD$4,'MODULE 1.5 &amp; 1.6'!J9,0)</f>
        <v>0</v>
      </c>
      <c r="AE8" s="18">
        <f>IF('MODULE 1.5 &amp; 1.6'!I9='CALC MODULE 1.5 &amp; 1.6'!$AE$4,'MODULE 1.5 &amp; 1.6'!J9,0)</f>
        <v>0</v>
      </c>
      <c r="AF8" s="18">
        <f>IF('MODULE 1.5 &amp; 1.6'!I9='CALC MODULE 1.5 &amp; 1.6'!$AF$4,'MODULE 1.5 &amp; 1.6'!J9,0)</f>
        <v>0</v>
      </c>
      <c r="AG8" s="18">
        <f>IF('MODULE 1.5 &amp; 1.6'!I9='CALC MODULE 1.5 &amp; 1.6'!$AG$4,'MODULE 1.5 &amp; 1.6'!J9,0)</f>
        <v>0</v>
      </c>
      <c r="AH8" s="18">
        <f>IF('MODULE 1.5 &amp; 1.6'!I9='CALC MODULE 1.5 &amp; 1.6'!$AH$4,'MODULE 1.5 &amp; 1.6'!J9,0)</f>
        <v>0</v>
      </c>
      <c r="AI8" s="18">
        <f>IF('MODULE 1.5 &amp; 1.6'!I9='CALC MODULE 1.5 &amp; 1.6'!$AI$4,'MODULE 1.5 &amp; 1.6'!J9,0)</f>
        <v>0</v>
      </c>
      <c r="AJ8" s="18">
        <f>IF('MODULE 1.5 &amp; 1.6'!I9='CALC MODULE 1.5 &amp; 1.6'!$AJ$4,'MODULE 1.5 &amp; 1.6'!J9,0)</f>
        <v>0</v>
      </c>
      <c r="AK8" s="19">
        <f>IF('MODULE 1.5 &amp; 1.6'!I9='CALC MODULE 1.5 &amp; 1.6'!$AK$4,'MODULE 1.5 &amp; 1.6'!J9,0)</f>
        <v>0</v>
      </c>
      <c r="AL8" s="17">
        <f>IF('MODULE 1.5 &amp; 1.6'!K9='CALC MODULE 1.5 &amp; 1.6'!$AL$4,'MODULE 1.5 &amp; 1.6'!L9,0)</f>
        <v>0</v>
      </c>
      <c r="AM8" s="18">
        <f>IF('MODULE 1.5 &amp; 1.6'!K9='CALC MODULE 1.5 &amp; 1.6'!$AM$4,'MODULE 1.5 &amp; 1.6'!L9,0)</f>
        <v>0</v>
      </c>
      <c r="AN8" s="18">
        <f>IF('MODULE 1.5 &amp; 1.6'!K9='CALC MODULE 1.5 &amp; 1.6'!$AN$4,'MODULE 1.5 &amp; 1.6'!L9,0)</f>
        <v>0</v>
      </c>
      <c r="AO8" s="18">
        <f>IF('MODULE 1.5 &amp; 1.6'!K9='CALC MODULE 1.5 &amp; 1.6'!$AO$4,'MODULE 1.5 &amp; 1.6'!L9,0)</f>
        <v>0</v>
      </c>
      <c r="AP8" s="18">
        <f>IF('MODULE 1.5 &amp; 1.6'!K9='CALC MODULE 1.5 &amp; 1.6'!$AP$4,'MODULE 1.5 &amp; 1.6'!L9,0)</f>
        <v>0</v>
      </c>
      <c r="AQ8" s="18">
        <f>IF('MODULE 1.5 &amp; 1.6'!K9='CALC MODULE 1.5 &amp; 1.6'!$AQ$4,'MODULE 1.5 &amp; 1.6'!L9,0)</f>
        <v>0</v>
      </c>
      <c r="AR8" s="18">
        <f>IF('MODULE 1.5 &amp; 1.6'!K9='CALC MODULE 1.5 &amp; 1.6'!$AR$4,'MODULE 1.5 &amp; 1.6'!L9,0)</f>
        <v>0</v>
      </c>
      <c r="AS8" s="18">
        <f>IF('MODULE 1.5 &amp; 1.6'!K9='CALC MODULE 1.5 &amp; 1.6'!$AS$4,'MODULE 1.5 &amp; 1.6'!L9,0)</f>
        <v>0</v>
      </c>
      <c r="AT8" s="19">
        <f>IF('MODULE 1.5 &amp; 1.6'!K9='CALC MODULE 1.5 &amp; 1.6'!$AT$4,'MODULE 1.5 &amp; 1.6'!L9,0)</f>
        <v>0</v>
      </c>
      <c r="AU8" s="33"/>
      <c r="AV8" s="21"/>
      <c r="AW8" s="21"/>
      <c r="AX8" s="21"/>
      <c r="AY8" s="21"/>
      <c r="AZ8" s="21"/>
      <c r="BA8" s="21"/>
      <c r="BB8" s="21"/>
      <c r="BC8" s="21"/>
    </row>
    <row r="9" spans="1:55" s="15" customFormat="1" x14ac:dyDescent="0.3">
      <c r="A9" s="15">
        <f>'BASIC DATA'!B13</f>
        <v>0</v>
      </c>
      <c r="B9" s="193">
        <f>IF('MODULE 1.5 &amp; 1.6'!C10='CALC MODULE 1.5 &amp; 1.6'!B4, 'MODULE 1.5 &amp; 1.6'!D10,0)</f>
        <v>0</v>
      </c>
      <c r="C9" s="185">
        <f>IF('MODULE 1.5 &amp; 1.6'!C10='CALC MODULE 1.5 &amp; 1.6'!C4, 'MODULE 1.5 &amp; 1.6'!D10,0)</f>
        <v>0</v>
      </c>
      <c r="D9" s="185">
        <f>IF('MODULE 1.5 &amp; 1.6'!C10='CALC MODULE 1.5 &amp; 1.6'!D4, 'MODULE 1.5 &amp; 1.6'!D10,0)</f>
        <v>0</v>
      </c>
      <c r="E9" s="185">
        <f>IF('MODULE 1.5 &amp; 1.6'!C10='CALC MODULE 1.5 &amp; 1.6'!E4, 'MODULE 1.5 &amp; 1.6'!D10,0)</f>
        <v>0</v>
      </c>
      <c r="F9" s="185">
        <f>IF('MODULE 1.5 &amp; 1.6'!C10='CALC MODULE 1.5 &amp; 1.6'!F4, 'MODULE 1.5 &amp; 1.6'!D10,0)</f>
        <v>0</v>
      </c>
      <c r="G9" s="185">
        <f>IF('MODULE 1.5 &amp; 1.6'!C10='CALC MODULE 1.5 &amp; 1.6'!G4, 'MODULE 1.5 &amp; 1.6'!D10,0)</f>
        <v>0</v>
      </c>
      <c r="H9" s="185">
        <f>IF('MODULE 1.5 &amp; 1.6'!C10='CALC MODULE 1.5 &amp; 1.6'!H4, 'MODULE 1.5 &amp; 1.6'!D10,0)</f>
        <v>0</v>
      </c>
      <c r="I9" s="185">
        <f>IF('MODULE 1.5 &amp; 1.6'!C10='CALC MODULE 1.5 &amp; 1.6'!I4, 'MODULE 1.5 &amp; 1.6'!D10,0)</f>
        <v>0</v>
      </c>
      <c r="J9" s="194">
        <f>IF('MODULE 1.5 &amp; 1.6'!C10='CALC MODULE 1.5 &amp; 1.6'!J4, 'MODULE 1.5 &amp; 1.6'!D10,0)</f>
        <v>0</v>
      </c>
      <c r="K9" s="14">
        <f>IF('MODULE 1.5 &amp; 1.6'!E10='CALC MODULE 1.5 &amp; 1.6'!K4,'MODULE 1.5 &amp; 1.6'!F10,0)</f>
        <v>0</v>
      </c>
      <c r="L9" s="15">
        <f>IF('MODULE 1.5 &amp; 1.6'!E10='CALC MODULE 1.5 &amp; 1.6'!$L$4,'MODULE 1.5 &amp; 1.6'!F10,0)</f>
        <v>0</v>
      </c>
      <c r="M9" s="15">
        <f>IF('MODULE 1.5 &amp; 1.6'!E10='CALC MODULE 1.5 &amp; 1.6'!$M$4,'MODULE 1.5 &amp; 1.6'!F10,0)</f>
        <v>0</v>
      </c>
      <c r="N9" s="15">
        <f>IF('MODULE 1.5 &amp; 1.6'!E10='CALC MODULE 1.5 &amp; 1.6'!$N$4,'MODULE 1.5 &amp; 1.6'!F10,0)</f>
        <v>0</v>
      </c>
      <c r="O9" s="15">
        <f>IF('MODULE 1.5 &amp; 1.6'!E10='CALC MODULE 1.5 &amp; 1.6'!$O$4,'MODULE 1.5 &amp; 1.6'!F10,0)</f>
        <v>0</v>
      </c>
      <c r="P9" s="15">
        <f>IF('MODULE 1.5 &amp; 1.6'!E10='CALC MODULE 1.5 &amp; 1.6'!$P$4,'MODULE 1.5 &amp; 1.6'!F10,0)</f>
        <v>0</v>
      </c>
      <c r="Q9" s="15">
        <f>IF('MODULE 1.5 &amp; 1.6'!E10='CALC MODULE 1.5 &amp; 1.6'!$Q$4,'MODULE 1.5 &amp; 1.6'!F10,0)</f>
        <v>0</v>
      </c>
      <c r="R9" s="15">
        <f>IF('MODULE 1.5 &amp; 1.6'!E10='CALC MODULE 1.5 &amp; 1.6'!$R$4,'MODULE 1.5 &amp; 1.6'!F10,0)</f>
        <v>0</v>
      </c>
      <c r="S9" s="16">
        <f>IF('MODULE 1.5 &amp; 1.6'!E10='CALC MODULE 1.5 &amp; 1.6'!$S$4,'MODULE 1.5 &amp; 1.6'!F10,0)</f>
        <v>0</v>
      </c>
      <c r="T9" s="14">
        <f>IF('MODULE 1.5 &amp; 1.6'!G10='CALC MODULE 1.5 &amp; 1.6'!$T$4,'MODULE 1.5 &amp; 1.6'!H10,0)</f>
        <v>0</v>
      </c>
      <c r="U9" s="15">
        <f>IF('MODULE 1.5 &amp; 1.6'!G10='CALC MODULE 1.5 &amp; 1.6'!$U$4,'MODULE 1.5 &amp; 1.6'!H10,0)</f>
        <v>0</v>
      </c>
      <c r="V9" s="15">
        <f>IF('MODULE 1.5 &amp; 1.6'!G10='CALC MODULE 1.5 &amp; 1.6'!$V$4,'MODULE 1.5 &amp; 1.6'!H10,0)</f>
        <v>0</v>
      </c>
      <c r="W9" s="15">
        <f>IF('MODULE 1.5 &amp; 1.6'!G10='CALC MODULE 1.5 &amp; 1.6'!$W$4,'MODULE 1.5 &amp; 1.6'!H10,0)</f>
        <v>0</v>
      </c>
      <c r="X9" s="15">
        <f>IF('MODULE 1.5 &amp; 1.6'!G10='CALC MODULE 1.5 &amp; 1.6'!$X$4,'MODULE 1.5 &amp; 1.6'!H10,0)</f>
        <v>0</v>
      </c>
      <c r="Y9" s="15">
        <f>IF('MODULE 1.5 &amp; 1.6'!G10='CALC MODULE 1.5 &amp; 1.6'!$Y$4,'MODULE 1.5 &amp; 1.6'!H10,0)</f>
        <v>0</v>
      </c>
      <c r="Z9" s="15">
        <f>IF('MODULE 1.5 &amp; 1.6'!G10='CALC MODULE 1.5 &amp; 1.6'!$Z$4,'MODULE 1.5 &amp; 1.6'!H10,0)</f>
        <v>0</v>
      </c>
      <c r="AA9" s="15">
        <f>IF('MODULE 1.5 &amp; 1.6'!G10='CALC MODULE 1.5 &amp; 1.6'!$AA$4,'MODULE 1.5 &amp; 1.6'!H10,0)</f>
        <v>0</v>
      </c>
      <c r="AB9" s="16">
        <f>IF('MODULE 1.5 &amp; 1.6'!G10='CALC MODULE 1.5 &amp; 1.6'!$AB$4,'MODULE 1.5 &amp; 1.6'!H10,0)</f>
        <v>0</v>
      </c>
      <c r="AC9" s="14">
        <f>IF('MODULE 1.5 &amp; 1.6'!I10='CALC MODULE 1.5 &amp; 1.6'!$AC$4,'MODULE 1.5 &amp; 1.6'!J10,0)</f>
        <v>0</v>
      </c>
      <c r="AD9" s="15">
        <f>IF('MODULE 1.5 &amp; 1.6'!I10='CALC MODULE 1.5 &amp; 1.6'!$AD$4,'MODULE 1.5 &amp; 1.6'!J10,0)</f>
        <v>0</v>
      </c>
      <c r="AE9" s="15">
        <f>IF('MODULE 1.5 &amp; 1.6'!I10='CALC MODULE 1.5 &amp; 1.6'!$AE$4,'MODULE 1.5 &amp; 1.6'!J10,0)</f>
        <v>0</v>
      </c>
      <c r="AF9" s="15">
        <f>IF('MODULE 1.5 &amp; 1.6'!I10='CALC MODULE 1.5 &amp; 1.6'!$AF$4,'MODULE 1.5 &amp; 1.6'!J10,0)</f>
        <v>0</v>
      </c>
      <c r="AG9" s="15">
        <f>IF('MODULE 1.5 &amp; 1.6'!I10='CALC MODULE 1.5 &amp; 1.6'!$AG$4,'MODULE 1.5 &amp; 1.6'!J10,0)</f>
        <v>0</v>
      </c>
      <c r="AH9" s="15">
        <f>IF('MODULE 1.5 &amp; 1.6'!I10='CALC MODULE 1.5 &amp; 1.6'!$AH$4,'MODULE 1.5 &amp; 1.6'!J10,0)</f>
        <v>0</v>
      </c>
      <c r="AI9" s="15">
        <f>IF('MODULE 1.5 &amp; 1.6'!I10='CALC MODULE 1.5 &amp; 1.6'!$AI$4,'MODULE 1.5 &amp; 1.6'!J10,0)</f>
        <v>0</v>
      </c>
      <c r="AJ9" s="15">
        <f>IF('MODULE 1.5 &amp; 1.6'!I10='CALC MODULE 1.5 &amp; 1.6'!$AJ$4,'MODULE 1.5 &amp; 1.6'!J10,0)</f>
        <v>0</v>
      </c>
      <c r="AK9" s="16">
        <f>IF('MODULE 1.5 &amp; 1.6'!I10='CALC MODULE 1.5 &amp; 1.6'!$AK$4,'MODULE 1.5 &amp; 1.6'!J10,0)</f>
        <v>0</v>
      </c>
      <c r="AL9" s="33">
        <f>IF('MODULE 1.5 &amp; 1.6'!K10='CALC MODULE 1.5 &amp; 1.6'!$AL$4,'MODULE 1.5 &amp; 1.6'!L10,0)</f>
        <v>0</v>
      </c>
      <c r="AM9" s="21">
        <f>IF('MODULE 1.5 &amp; 1.6'!K10='CALC MODULE 1.5 &amp; 1.6'!$AM$4,'MODULE 1.5 &amp; 1.6'!L10,0)</f>
        <v>0</v>
      </c>
      <c r="AN9" s="21">
        <f>IF('MODULE 1.5 &amp; 1.6'!K10='CALC MODULE 1.5 &amp; 1.6'!$AN$4,'MODULE 1.5 &amp; 1.6'!L10,0)</f>
        <v>0</v>
      </c>
      <c r="AO9" s="21">
        <f>IF('MODULE 1.5 &amp; 1.6'!K10='CALC MODULE 1.5 &amp; 1.6'!$AO$4,'MODULE 1.5 &amp; 1.6'!L10,0)</f>
        <v>0</v>
      </c>
      <c r="AP9" s="21">
        <f>IF('MODULE 1.5 &amp; 1.6'!K10='CALC MODULE 1.5 &amp; 1.6'!$AP$4,'MODULE 1.5 &amp; 1.6'!L10,0)</f>
        <v>0</v>
      </c>
      <c r="AQ9" s="21">
        <f>IF('MODULE 1.5 &amp; 1.6'!K10='CALC MODULE 1.5 &amp; 1.6'!$AQ$4,'MODULE 1.5 &amp; 1.6'!L10,0)</f>
        <v>0</v>
      </c>
      <c r="AR9" s="21">
        <f>IF('MODULE 1.5 &amp; 1.6'!K10='CALC MODULE 1.5 &amp; 1.6'!$AR$4,'MODULE 1.5 &amp; 1.6'!L10,0)</f>
        <v>0</v>
      </c>
      <c r="AS9" s="21">
        <f>IF('MODULE 1.5 &amp; 1.6'!K10='CALC MODULE 1.5 &amp; 1.6'!$AS$4,'MODULE 1.5 &amp; 1.6'!L10,0)</f>
        <v>0</v>
      </c>
      <c r="AT9" s="34">
        <f>IF('MODULE 1.5 &amp; 1.6'!K10='CALC MODULE 1.5 &amp; 1.6'!$AT$4,'MODULE 1.5 &amp; 1.6'!L10,0)</f>
        <v>0</v>
      </c>
      <c r="AU9" s="33"/>
      <c r="AV9" s="21"/>
      <c r="AW9" s="21"/>
      <c r="AX9" s="21"/>
      <c r="AY9" s="21"/>
      <c r="AZ9" s="21"/>
      <c r="BA9" s="21"/>
      <c r="BB9" s="21"/>
      <c r="BC9" s="21"/>
    </row>
    <row r="10" spans="1:55" x14ac:dyDescent="0.3">
      <c r="B10" s="189">
        <f>IF('MODULE 1.5 &amp; 1.6'!C11='CALC MODULE 1.5 &amp; 1.6'!B4, 'MODULE 1.5 &amp; 1.6'!D11,0)</f>
        <v>0</v>
      </c>
      <c r="C10" s="146">
        <f>IF('MODULE 1.5 &amp; 1.6'!C11='CALC MODULE 1.5 &amp; 1.6'!C4, 'MODULE 1.5 &amp; 1.6'!D11,0)</f>
        <v>0</v>
      </c>
      <c r="D10" s="146">
        <f>IF('MODULE 1.5 &amp; 1.6'!C11='CALC MODULE 1.5 &amp; 1.6'!D4, 'MODULE 1.5 &amp; 1.6'!D11,0)</f>
        <v>0</v>
      </c>
      <c r="E10" s="146">
        <f>IF('MODULE 1.5 &amp; 1.6'!C11='CALC MODULE 1.5 &amp; 1.6'!E4, 'MODULE 1.5 &amp; 1.6'!D11,0)</f>
        <v>0</v>
      </c>
      <c r="F10" s="146">
        <f>IF('MODULE 1.5 &amp; 1.6'!C11='CALC MODULE 1.5 &amp; 1.6'!F4, 'MODULE 1.5 &amp; 1.6'!D11,0)</f>
        <v>0</v>
      </c>
      <c r="G10" s="146">
        <f>IF('MODULE 1.5 &amp; 1.6'!C11='CALC MODULE 1.5 &amp; 1.6'!G4, 'MODULE 1.5 &amp; 1.6'!D11,0)</f>
        <v>0</v>
      </c>
      <c r="H10" s="146">
        <f>IF('MODULE 1.5 &amp; 1.6'!C11='CALC MODULE 1.5 &amp; 1.6'!H4, 'MODULE 1.5 &amp; 1.6'!D11,0)</f>
        <v>0</v>
      </c>
      <c r="I10" s="146">
        <f>IF('MODULE 1.5 &amp; 1.6'!C11='CALC MODULE 1.5 &amp; 1.6'!I4, 'MODULE 1.5 &amp; 1.6'!D11,0)</f>
        <v>0</v>
      </c>
      <c r="J10" s="190">
        <f>IF('MODULE 1.5 &amp; 1.6'!C11='CALC MODULE 1.5 &amp; 1.6'!J4, 'MODULE 1.5 &amp; 1.6'!D11,0)</f>
        <v>0</v>
      </c>
      <c r="K10" s="33">
        <f>IF('MODULE 1.5 &amp; 1.6'!E11='CALC MODULE 1.5 &amp; 1.6'!K4,'MODULE 1.5 &amp; 1.6'!F11,0)</f>
        <v>0</v>
      </c>
      <c r="L10" s="21">
        <f>IF('MODULE 1.5 &amp; 1.6'!E11='CALC MODULE 1.5 &amp; 1.6'!$L$4,'MODULE 1.5 &amp; 1.6'!F11,0)</f>
        <v>0</v>
      </c>
      <c r="M10" s="21">
        <f>IF('MODULE 1.5 &amp; 1.6'!E11='CALC MODULE 1.5 &amp; 1.6'!$M$4,'MODULE 1.5 &amp; 1.6'!F11,0)</f>
        <v>0</v>
      </c>
      <c r="N10" s="21">
        <f>IF('MODULE 1.5 &amp; 1.6'!E11='CALC MODULE 1.5 &amp; 1.6'!$N$4,'MODULE 1.5 &amp; 1.6'!F11,0)</f>
        <v>0</v>
      </c>
      <c r="O10" s="21">
        <f>IF('MODULE 1.5 &amp; 1.6'!E11='CALC MODULE 1.5 &amp; 1.6'!$O$4,'MODULE 1.5 &amp; 1.6'!F11,0)</f>
        <v>0</v>
      </c>
      <c r="P10" s="21">
        <f>IF('MODULE 1.5 &amp; 1.6'!E11='CALC MODULE 1.5 &amp; 1.6'!$P$4,'MODULE 1.5 &amp; 1.6'!F11,0)</f>
        <v>0</v>
      </c>
      <c r="Q10" s="21">
        <f>IF('MODULE 1.5 &amp; 1.6'!E11='CALC MODULE 1.5 &amp; 1.6'!$Q$4,'MODULE 1.5 &amp; 1.6'!F11,0)</f>
        <v>0</v>
      </c>
      <c r="R10" s="21">
        <f>IF('MODULE 1.5 &amp; 1.6'!E11='CALC MODULE 1.5 &amp; 1.6'!$R$4,'MODULE 1.5 &amp; 1.6'!F11,0)</f>
        <v>0</v>
      </c>
      <c r="S10" s="34">
        <f>IF('MODULE 1.5 &amp; 1.6'!E11='CALC MODULE 1.5 &amp; 1.6'!$S$4,'MODULE 1.5 &amp; 1.6'!F11,0)</f>
        <v>0</v>
      </c>
      <c r="T10" s="33">
        <f>IF('MODULE 1.5 &amp; 1.6'!G11='CALC MODULE 1.5 &amp; 1.6'!$T$4,'MODULE 1.5 &amp; 1.6'!H11,0)</f>
        <v>0</v>
      </c>
      <c r="U10" s="21">
        <f>IF('MODULE 1.5 &amp; 1.6'!G11='CALC MODULE 1.5 &amp; 1.6'!$U$4,'MODULE 1.5 &amp; 1.6'!H11,0)</f>
        <v>0</v>
      </c>
      <c r="V10" s="21">
        <f>IF('MODULE 1.5 &amp; 1.6'!G11='CALC MODULE 1.5 &amp; 1.6'!$V$4,'MODULE 1.5 &amp; 1.6'!H11,0)</f>
        <v>0</v>
      </c>
      <c r="W10" s="21">
        <f>IF('MODULE 1.5 &amp; 1.6'!G11='CALC MODULE 1.5 &amp; 1.6'!$W$4,'MODULE 1.5 &amp; 1.6'!H11,0)</f>
        <v>0</v>
      </c>
      <c r="X10" s="21">
        <f>IF('MODULE 1.5 &amp; 1.6'!G11='CALC MODULE 1.5 &amp; 1.6'!$X$4,'MODULE 1.5 &amp; 1.6'!H11,0)</f>
        <v>0</v>
      </c>
      <c r="Y10" s="21">
        <f>IF('MODULE 1.5 &amp; 1.6'!G11='CALC MODULE 1.5 &amp; 1.6'!$Y$4,'MODULE 1.5 &amp; 1.6'!H11,0)</f>
        <v>0</v>
      </c>
      <c r="Z10" s="21">
        <f>IF('MODULE 1.5 &amp; 1.6'!G11='CALC MODULE 1.5 &amp; 1.6'!$Z$4,'MODULE 1.5 &amp; 1.6'!H11,0)</f>
        <v>0</v>
      </c>
      <c r="AA10" s="21">
        <f>IF('MODULE 1.5 &amp; 1.6'!G11='CALC MODULE 1.5 &amp; 1.6'!$AA$4,'MODULE 1.5 &amp; 1.6'!H11,0)</f>
        <v>0</v>
      </c>
      <c r="AB10" s="34">
        <f>IF('MODULE 1.5 &amp; 1.6'!G11='CALC MODULE 1.5 &amp; 1.6'!$AB$4,'MODULE 1.5 &amp; 1.6'!H11,0)</f>
        <v>0</v>
      </c>
      <c r="AC10" s="33">
        <f>IF('MODULE 1.5 &amp; 1.6'!I11='CALC MODULE 1.5 &amp; 1.6'!$AC$4,'MODULE 1.5 &amp; 1.6'!J11,0)</f>
        <v>0</v>
      </c>
      <c r="AD10" s="21">
        <f>IF('MODULE 1.5 &amp; 1.6'!I11='CALC MODULE 1.5 &amp; 1.6'!$AD$4,'MODULE 1.5 &amp; 1.6'!J11,0)</f>
        <v>0</v>
      </c>
      <c r="AE10" s="21">
        <f>IF('MODULE 1.5 &amp; 1.6'!I11='CALC MODULE 1.5 &amp; 1.6'!$AE$4,'MODULE 1.5 &amp; 1.6'!J11,0)</f>
        <v>0</v>
      </c>
      <c r="AF10" s="21">
        <f>IF('MODULE 1.5 &amp; 1.6'!I11='CALC MODULE 1.5 &amp; 1.6'!$AF$4,'MODULE 1.5 &amp; 1.6'!J11,0)</f>
        <v>0</v>
      </c>
      <c r="AG10" s="21">
        <f>IF('MODULE 1.5 &amp; 1.6'!I11='CALC MODULE 1.5 &amp; 1.6'!$AG$4,'MODULE 1.5 &amp; 1.6'!J11,0)</f>
        <v>0</v>
      </c>
      <c r="AH10" s="21">
        <f>IF('MODULE 1.5 &amp; 1.6'!I11='CALC MODULE 1.5 &amp; 1.6'!$AH$4,'MODULE 1.5 &amp; 1.6'!J11,0)</f>
        <v>0</v>
      </c>
      <c r="AI10" s="21">
        <f>IF('MODULE 1.5 &amp; 1.6'!I11='CALC MODULE 1.5 &amp; 1.6'!$AI$4,'MODULE 1.5 &amp; 1.6'!J11,0)</f>
        <v>0</v>
      </c>
      <c r="AJ10" s="21">
        <f>IF('MODULE 1.5 &amp; 1.6'!I11='CALC MODULE 1.5 &amp; 1.6'!$AJ$4,'MODULE 1.5 &amp; 1.6'!J11,0)</f>
        <v>0</v>
      </c>
      <c r="AK10" s="34">
        <f>IF('MODULE 1.5 &amp; 1.6'!I11='CALC MODULE 1.5 &amp; 1.6'!$AK$4,'MODULE 1.5 &amp; 1.6'!J11,0)</f>
        <v>0</v>
      </c>
      <c r="AL10" s="33">
        <f>IF('MODULE 1.5 &amp; 1.6'!K11='CALC MODULE 1.5 &amp; 1.6'!$AL$4,'MODULE 1.5 &amp; 1.6'!L11,0)</f>
        <v>0</v>
      </c>
      <c r="AM10" s="21">
        <f>IF('MODULE 1.5 &amp; 1.6'!K11='CALC MODULE 1.5 &amp; 1.6'!$AM$4,'MODULE 1.5 &amp; 1.6'!L11,0)</f>
        <v>0</v>
      </c>
      <c r="AN10" s="21">
        <f>IF('MODULE 1.5 &amp; 1.6'!K11='CALC MODULE 1.5 &amp; 1.6'!$AN$4,'MODULE 1.5 &amp; 1.6'!L11,0)</f>
        <v>0</v>
      </c>
      <c r="AO10" s="21">
        <f>IF('MODULE 1.5 &amp; 1.6'!K11='CALC MODULE 1.5 &amp; 1.6'!$AO$4,'MODULE 1.5 &amp; 1.6'!L11,0)</f>
        <v>0</v>
      </c>
      <c r="AP10" s="21">
        <f>IF('MODULE 1.5 &amp; 1.6'!K11='CALC MODULE 1.5 &amp; 1.6'!$AP$4,'MODULE 1.5 &amp; 1.6'!L11,0)</f>
        <v>0</v>
      </c>
      <c r="AQ10" s="21">
        <f>IF('MODULE 1.5 &amp; 1.6'!K11='CALC MODULE 1.5 &amp; 1.6'!$AQ$4,'MODULE 1.5 &amp; 1.6'!L11,0)</f>
        <v>0</v>
      </c>
      <c r="AR10" s="21">
        <f>IF('MODULE 1.5 &amp; 1.6'!K11='CALC MODULE 1.5 &amp; 1.6'!$AR$4,'MODULE 1.5 &amp; 1.6'!L11,0)</f>
        <v>0</v>
      </c>
      <c r="AS10" s="21">
        <f>IF('MODULE 1.5 &amp; 1.6'!K11='CALC MODULE 1.5 &amp; 1.6'!$AS$4,'MODULE 1.5 &amp; 1.6'!L11,0)</f>
        <v>0</v>
      </c>
      <c r="AT10" s="34">
        <f>IF('MODULE 1.5 &amp; 1.6'!K11='CALC MODULE 1.5 &amp; 1.6'!$AT$4,'MODULE 1.5 &amp; 1.6'!L11,0)</f>
        <v>0</v>
      </c>
      <c r="AU10" s="33"/>
      <c r="AV10" s="21"/>
      <c r="AW10" s="21"/>
      <c r="AX10" s="21"/>
      <c r="AY10" s="21"/>
      <c r="AZ10" s="21"/>
      <c r="BA10" s="21"/>
      <c r="BB10" s="21"/>
      <c r="BC10" s="21"/>
    </row>
    <row r="11" spans="1:55" x14ac:dyDescent="0.3">
      <c r="B11" s="189">
        <f>IF('MODULE 1.5 &amp; 1.6'!C12='CALC MODULE 1.5 &amp; 1.6'!B4, 'MODULE 1.5 &amp; 1.6'!D12,0)</f>
        <v>0</v>
      </c>
      <c r="C11" s="146">
        <f>IF('MODULE 1.5 &amp; 1.6'!C12='CALC MODULE 1.5 &amp; 1.6'!C4, 'MODULE 1.5 &amp; 1.6'!D12,0)</f>
        <v>0</v>
      </c>
      <c r="D11" s="146">
        <f>IF('MODULE 1.5 &amp; 1.6'!C12='CALC MODULE 1.5 &amp; 1.6'!D4, 'MODULE 1.5 &amp; 1.6'!D12,0)</f>
        <v>0</v>
      </c>
      <c r="E11" s="146">
        <f>IF('MODULE 1.5 &amp; 1.6'!C12='CALC MODULE 1.5 &amp; 1.6'!E4, 'MODULE 1.5 &amp; 1.6'!D12,0)</f>
        <v>0</v>
      </c>
      <c r="F11" s="146">
        <f>IF('MODULE 1.5 &amp; 1.6'!C12='CALC MODULE 1.5 &amp; 1.6'!F4, 'MODULE 1.5 &amp; 1.6'!D12,0)</f>
        <v>0</v>
      </c>
      <c r="G11" s="146">
        <f>IF('MODULE 1.5 &amp; 1.6'!C12='CALC MODULE 1.5 &amp; 1.6'!G4, 'MODULE 1.5 &amp; 1.6'!D12,0)</f>
        <v>0</v>
      </c>
      <c r="H11" s="146">
        <f>IF('MODULE 1.5 &amp; 1.6'!C12='CALC MODULE 1.5 &amp; 1.6'!H4, 'MODULE 1.5 &amp; 1.6'!D12,0)</f>
        <v>0</v>
      </c>
      <c r="I11" s="146">
        <f>IF('MODULE 1.5 &amp; 1.6'!C12='CALC MODULE 1.5 &amp; 1.6'!I4, 'MODULE 1.5 &amp; 1.6'!D12,0)</f>
        <v>0</v>
      </c>
      <c r="J11" s="190">
        <f>IF('MODULE 1.5 &amp; 1.6'!C12='CALC MODULE 1.5 &amp; 1.6'!J4, 'MODULE 1.5 &amp; 1.6'!D12,0)</f>
        <v>0</v>
      </c>
      <c r="K11" s="33">
        <f>IF('MODULE 1.5 &amp; 1.6'!E12='CALC MODULE 1.5 &amp; 1.6'!K4,'MODULE 1.5 &amp; 1.6'!F12,0)</f>
        <v>0</v>
      </c>
      <c r="L11" s="21">
        <f>IF('MODULE 1.5 &amp; 1.6'!E12='CALC MODULE 1.5 &amp; 1.6'!$L$4,'MODULE 1.5 &amp; 1.6'!F12,0)</f>
        <v>0</v>
      </c>
      <c r="M11" s="21">
        <f>IF('MODULE 1.5 &amp; 1.6'!E12='CALC MODULE 1.5 &amp; 1.6'!$M$4,'MODULE 1.5 &amp; 1.6'!F12,0)</f>
        <v>0</v>
      </c>
      <c r="N11" s="21">
        <f>IF('MODULE 1.5 &amp; 1.6'!E12='CALC MODULE 1.5 &amp; 1.6'!$N$4,'MODULE 1.5 &amp; 1.6'!F12,0)</f>
        <v>0</v>
      </c>
      <c r="O11" s="21">
        <f>IF('MODULE 1.5 &amp; 1.6'!E12='CALC MODULE 1.5 &amp; 1.6'!$O$4,'MODULE 1.5 &amp; 1.6'!F12,0)</f>
        <v>0</v>
      </c>
      <c r="P11" s="21">
        <f>IF('MODULE 1.5 &amp; 1.6'!E12='CALC MODULE 1.5 &amp; 1.6'!$P$4,'MODULE 1.5 &amp; 1.6'!F12,0)</f>
        <v>0</v>
      </c>
      <c r="Q11" s="21">
        <f>IF('MODULE 1.5 &amp; 1.6'!E12='CALC MODULE 1.5 &amp; 1.6'!$Q$4,'MODULE 1.5 &amp; 1.6'!F12,0)</f>
        <v>0</v>
      </c>
      <c r="R11" s="21">
        <f>IF('MODULE 1.5 &amp; 1.6'!E12='CALC MODULE 1.5 &amp; 1.6'!$R$4,'MODULE 1.5 &amp; 1.6'!F12,0)</f>
        <v>0</v>
      </c>
      <c r="S11" s="34">
        <f>IF('MODULE 1.5 &amp; 1.6'!E12='CALC MODULE 1.5 &amp; 1.6'!$S$4,'MODULE 1.5 &amp; 1.6'!F12,0)</f>
        <v>0</v>
      </c>
      <c r="T11" s="33">
        <f>IF('MODULE 1.5 &amp; 1.6'!G12='CALC MODULE 1.5 &amp; 1.6'!$T$4,'MODULE 1.5 &amp; 1.6'!H12,0)</f>
        <v>0</v>
      </c>
      <c r="U11" s="21">
        <f>IF('MODULE 1.5 &amp; 1.6'!G12='CALC MODULE 1.5 &amp; 1.6'!$U$4,'MODULE 1.5 &amp; 1.6'!H12,0)</f>
        <v>0</v>
      </c>
      <c r="V11" s="21">
        <f>IF('MODULE 1.5 &amp; 1.6'!G12='CALC MODULE 1.5 &amp; 1.6'!$V$4,'MODULE 1.5 &amp; 1.6'!H12,0)</f>
        <v>0</v>
      </c>
      <c r="W11" s="21">
        <f>IF('MODULE 1.5 &amp; 1.6'!G12='CALC MODULE 1.5 &amp; 1.6'!$W$4,'MODULE 1.5 &amp; 1.6'!H12,0)</f>
        <v>0</v>
      </c>
      <c r="X11" s="21">
        <f>IF('MODULE 1.5 &amp; 1.6'!G12='CALC MODULE 1.5 &amp; 1.6'!$X$4,'MODULE 1.5 &amp; 1.6'!H12,0)</f>
        <v>0</v>
      </c>
      <c r="Y11" s="21">
        <f>IF('MODULE 1.5 &amp; 1.6'!G12='CALC MODULE 1.5 &amp; 1.6'!$Y$4,'MODULE 1.5 &amp; 1.6'!H12,0)</f>
        <v>0</v>
      </c>
      <c r="Z11" s="21">
        <f>IF('MODULE 1.5 &amp; 1.6'!G12='CALC MODULE 1.5 &amp; 1.6'!$Z$4,'MODULE 1.5 &amp; 1.6'!H12,0)</f>
        <v>0</v>
      </c>
      <c r="AA11" s="21">
        <f>IF('MODULE 1.5 &amp; 1.6'!G12='CALC MODULE 1.5 &amp; 1.6'!$AA$4,'MODULE 1.5 &amp; 1.6'!H12,0)</f>
        <v>0</v>
      </c>
      <c r="AB11" s="34">
        <f>IF('MODULE 1.5 &amp; 1.6'!G12='CALC MODULE 1.5 &amp; 1.6'!$AB$4,'MODULE 1.5 &amp; 1.6'!H12,0)</f>
        <v>0</v>
      </c>
      <c r="AC11" s="33">
        <f>IF('MODULE 1.5 &amp; 1.6'!I12='CALC MODULE 1.5 &amp; 1.6'!$AC$4,'MODULE 1.5 &amp; 1.6'!J12,0)</f>
        <v>0</v>
      </c>
      <c r="AD11" s="21">
        <f>IF('MODULE 1.5 &amp; 1.6'!I12='CALC MODULE 1.5 &amp; 1.6'!$AD$4,'MODULE 1.5 &amp; 1.6'!J12,0)</f>
        <v>0</v>
      </c>
      <c r="AE11" s="21">
        <f>IF('MODULE 1.5 &amp; 1.6'!I12='CALC MODULE 1.5 &amp; 1.6'!$AE$4,'MODULE 1.5 &amp; 1.6'!J12,0)</f>
        <v>0</v>
      </c>
      <c r="AF11" s="21">
        <f>IF('MODULE 1.5 &amp; 1.6'!I12='CALC MODULE 1.5 &amp; 1.6'!$AF$4,'MODULE 1.5 &amp; 1.6'!J12,0)</f>
        <v>0</v>
      </c>
      <c r="AG11" s="21">
        <f>IF('MODULE 1.5 &amp; 1.6'!I12='CALC MODULE 1.5 &amp; 1.6'!$AG$4,'MODULE 1.5 &amp; 1.6'!J12,0)</f>
        <v>0</v>
      </c>
      <c r="AH11" s="21">
        <f>IF('MODULE 1.5 &amp; 1.6'!I12='CALC MODULE 1.5 &amp; 1.6'!$AH$4,'MODULE 1.5 &amp; 1.6'!J12,0)</f>
        <v>0</v>
      </c>
      <c r="AI11" s="21">
        <f>IF('MODULE 1.5 &amp; 1.6'!I12='CALC MODULE 1.5 &amp; 1.6'!$AI$4,'MODULE 1.5 &amp; 1.6'!J12,0)</f>
        <v>0</v>
      </c>
      <c r="AJ11" s="21">
        <f>IF('MODULE 1.5 &amp; 1.6'!I12='CALC MODULE 1.5 &amp; 1.6'!$AJ$4,'MODULE 1.5 &amp; 1.6'!J12,0)</f>
        <v>0</v>
      </c>
      <c r="AK11" s="34">
        <f>IF('MODULE 1.5 &amp; 1.6'!I12='CALC MODULE 1.5 &amp; 1.6'!$AK$4,'MODULE 1.5 &amp; 1.6'!J12,0)</f>
        <v>0</v>
      </c>
      <c r="AL11" s="33">
        <f>IF('MODULE 1.5 &amp; 1.6'!K12='CALC MODULE 1.5 &amp; 1.6'!$AL$4,'MODULE 1.5 &amp; 1.6'!L12,0)</f>
        <v>0</v>
      </c>
      <c r="AM11" s="21">
        <f>IF('MODULE 1.5 &amp; 1.6'!K12='CALC MODULE 1.5 &amp; 1.6'!$AM$4,'MODULE 1.5 &amp; 1.6'!L12,0)</f>
        <v>0</v>
      </c>
      <c r="AN11" s="21">
        <f>IF('MODULE 1.5 &amp; 1.6'!K12='CALC MODULE 1.5 &amp; 1.6'!$AN$4,'MODULE 1.5 &amp; 1.6'!L12,0)</f>
        <v>0</v>
      </c>
      <c r="AO11" s="21">
        <f>IF('MODULE 1.5 &amp; 1.6'!K12='CALC MODULE 1.5 &amp; 1.6'!$AO$4,'MODULE 1.5 &amp; 1.6'!L12,0)</f>
        <v>0</v>
      </c>
      <c r="AP11" s="21">
        <f>IF('MODULE 1.5 &amp; 1.6'!K12='CALC MODULE 1.5 &amp; 1.6'!$AP$4,'MODULE 1.5 &amp; 1.6'!L12,0)</f>
        <v>0</v>
      </c>
      <c r="AQ11" s="21">
        <f>IF('MODULE 1.5 &amp; 1.6'!K12='CALC MODULE 1.5 &amp; 1.6'!$AQ$4,'MODULE 1.5 &amp; 1.6'!L12,0)</f>
        <v>0</v>
      </c>
      <c r="AR11" s="21">
        <f>IF('MODULE 1.5 &amp; 1.6'!K12='CALC MODULE 1.5 &amp; 1.6'!$AR$4,'MODULE 1.5 &amp; 1.6'!L12,0)</f>
        <v>0</v>
      </c>
      <c r="AS11" s="21">
        <f>IF('MODULE 1.5 &amp; 1.6'!K12='CALC MODULE 1.5 &amp; 1.6'!$AS$4,'MODULE 1.5 &amp; 1.6'!L12,0)</f>
        <v>0</v>
      </c>
      <c r="AT11" s="34">
        <f>IF('MODULE 1.5 &amp; 1.6'!K12='CALC MODULE 1.5 &amp; 1.6'!$AT$4,'MODULE 1.5 &amp; 1.6'!L12,0)</f>
        <v>0</v>
      </c>
      <c r="AU11" s="33"/>
      <c r="AV11" s="21"/>
      <c r="AW11" s="21"/>
      <c r="AX11" s="21"/>
      <c r="AY11" s="21"/>
      <c r="AZ11" s="21"/>
      <c r="BA11" s="21"/>
      <c r="BB11" s="21"/>
      <c r="BC11" s="21"/>
    </row>
    <row r="12" spans="1:55" s="18" customFormat="1" x14ac:dyDescent="0.3">
      <c r="B12" s="191">
        <f>IF('MODULE 1.5 &amp; 1.6'!C13='CALC MODULE 1.5 &amp; 1.6'!B4, 'MODULE 1.5 &amp; 1.6'!D13,0)</f>
        <v>0</v>
      </c>
      <c r="C12" s="184">
        <f>IF('MODULE 1.5 &amp; 1.6'!C13='CALC MODULE 1.5 &amp; 1.6'!C4, 'MODULE 1.5 &amp; 1.6'!D13,0)</f>
        <v>0</v>
      </c>
      <c r="D12" s="184">
        <f>IF('MODULE 1.5 &amp; 1.6'!C13='CALC MODULE 1.5 &amp; 1.6'!D4, 'MODULE 1.5 &amp; 1.6'!D13,0)</f>
        <v>0</v>
      </c>
      <c r="E12" s="184">
        <f>IF('MODULE 1.5 &amp; 1.6'!C13='CALC MODULE 1.5 &amp; 1.6'!E4, 'MODULE 1.5 &amp; 1.6'!D13,0)</f>
        <v>0</v>
      </c>
      <c r="F12" s="184">
        <f>IF('MODULE 1.5 &amp; 1.6'!C13='CALC MODULE 1.5 &amp; 1.6'!F4, 'MODULE 1.5 &amp; 1.6'!D13,0)</f>
        <v>0</v>
      </c>
      <c r="G12" s="184">
        <f>IF('MODULE 1.5 &amp; 1.6'!C13='CALC MODULE 1.5 &amp; 1.6'!G4, 'MODULE 1.5 &amp; 1.6'!D13,0)</f>
        <v>0</v>
      </c>
      <c r="H12" s="184">
        <f>IF('MODULE 1.5 &amp; 1.6'!C13='CALC MODULE 1.5 &amp; 1.6'!H4, 'MODULE 1.5 &amp; 1.6'!D13,0)</f>
        <v>0</v>
      </c>
      <c r="I12" s="184">
        <f>IF('MODULE 1.5 &amp; 1.6'!C13='CALC MODULE 1.5 &amp; 1.6'!I4, 'MODULE 1.5 &amp; 1.6'!D13,0)</f>
        <v>0</v>
      </c>
      <c r="J12" s="192">
        <f>IF('MODULE 1.5 &amp; 1.6'!C13='CALC MODULE 1.5 &amp; 1.6'!J4, 'MODULE 1.5 &amp; 1.6'!D13,0)</f>
        <v>0</v>
      </c>
      <c r="K12" s="17">
        <f>IF('MODULE 1.5 &amp; 1.6'!E13='CALC MODULE 1.5 &amp; 1.6'!K4,'MODULE 1.5 &amp; 1.6'!F13,0)</f>
        <v>0</v>
      </c>
      <c r="L12" s="18">
        <f>IF('MODULE 1.5 &amp; 1.6'!E13='CALC MODULE 1.5 &amp; 1.6'!$L$4,'MODULE 1.5 &amp; 1.6'!F13,0)</f>
        <v>0</v>
      </c>
      <c r="M12" s="18">
        <f>IF('MODULE 1.5 &amp; 1.6'!E13='CALC MODULE 1.5 &amp; 1.6'!$M$4,'MODULE 1.5 &amp; 1.6'!F13,0)</f>
        <v>0</v>
      </c>
      <c r="N12" s="18">
        <f>IF('MODULE 1.5 &amp; 1.6'!E13='CALC MODULE 1.5 &amp; 1.6'!$N$4,'MODULE 1.5 &amp; 1.6'!F13,0)</f>
        <v>0</v>
      </c>
      <c r="O12" s="18">
        <f>IF('MODULE 1.5 &amp; 1.6'!E13='CALC MODULE 1.5 &amp; 1.6'!$O$4,'MODULE 1.5 &amp; 1.6'!F13,0)</f>
        <v>0</v>
      </c>
      <c r="P12" s="18">
        <f>IF('MODULE 1.5 &amp; 1.6'!E13='CALC MODULE 1.5 &amp; 1.6'!$P$4,'MODULE 1.5 &amp; 1.6'!F13,0)</f>
        <v>0</v>
      </c>
      <c r="Q12" s="18">
        <f>IF('MODULE 1.5 &amp; 1.6'!E13='CALC MODULE 1.5 &amp; 1.6'!$Q$4,'MODULE 1.5 &amp; 1.6'!F13,0)</f>
        <v>0</v>
      </c>
      <c r="R12" s="18">
        <f>IF('MODULE 1.5 &amp; 1.6'!E13='CALC MODULE 1.5 &amp; 1.6'!$R$4,'MODULE 1.5 &amp; 1.6'!F13,0)</f>
        <v>0</v>
      </c>
      <c r="S12" s="19">
        <f>IF('MODULE 1.5 &amp; 1.6'!E13='CALC MODULE 1.5 &amp; 1.6'!$S$4,'MODULE 1.5 &amp; 1.6'!F13,0)</f>
        <v>0</v>
      </c>
      <c r="T12" s="17">
        <f>IF('MODULE 1.5 &amp; 1.6'!G13='CALC MODULE 1.5 &amp; 1.6'!$T$4,'MODULE 1.5 &amp; 1.6'!H13,0)</f>
        <v>0</v>
      </c>
      <c r="U12" s="18">
        <f>IF('MODULE 1.5 &amp; 1.6'!G13='CALC MODULE 1.5 &amp; 1.6'!$U$4,'MODULE 1.5 &amp; 1.6'!H13,0)</f>
        <v>0</v>
      </c>
      <c r="V12" s="18">
        <f>IF('MODULE 1.5 &amp; 1.6'!G13='CALC MODULE 1.5 &amp; 1.6'!$V$4,'MODULE 1.5 &amp; 1.6'!H13,0)</f>
        <v>0</v>
      </c>
      <c r="W12" s="18">
        <f>IF('MODULE 1.5 &amp; 1.6'!G13='CALC MODULE 1.5 &amp; 1.6'!$W$4,'MODULE 1.5 &amp; 1.6'!H13,0)</f>
        <v>0</v>
      </c>
      <c r="X12" s="18">
        <f>IF('MODULE 1.5 &amp; 1.6'!G13='CALC MODULE 1.5 &amp; 1.6'!$X$4,'MODULE 1.5 &amp; 1.6'!H13,0)</f>
        <v>0</v>
      </c>
      <c r="Y12" s="18">
        <f>IF('MODULE 1.5 &amp; 1.6'!G13='CALC MODULE 1.5 &amp; 1.6'!$Y$4,'MODULE 1.5 &amp; 1.6'!H13,0)</f>
        <v>0</v>
      </c>
      <c r="Z12" s="18">
        <f>IF('MODULE 1.5 &amp; 1.6'!G13='CALC MODULE 1.5 &amp; 1.6'!$Z$4,'MODULE 1.5 &amp; 1.6'!H13,0)</f>
        <v>0</v>
      </c>
      <c r="AA12" s="18">
        <f>IF('MODULE 1.5 &amp; 1.6'!G13='CALC MODULE 1.5 &amp; 1.6'!$AA$4,'MODULE 1.5 &amp; 1.6'!H13,0)</f>
        <v>0</v>
      </c>
      <c r="AB12" s="19">
        <f>IF('MODULE 1.5 &amp; 1.6'!G13='CALC MODULE 1.5 &amp; 1.6'!$AB$4,'MODULE 1.5 &amp; 1.6'!H13,0)</f>
        <v>0</v>
      </c>
      <c r="AC12" s="17">
        <f>IF('MODULE 1.5 &amp; 1.6'!I13='CALC MODULE 1.5 &amp; 1.6'!$AC$4,'MODULE 1.5 &amp; 1.6'!J13,0)</f>
        <v>0</v>
      </c>
      <c r="AD12" s="18">
        <f>IF('MODULE 1.5 &amp; 1.6'!I13='CALC MODULE 1.5 &amp; 1.6'!$AD$4,'MODULE 1.5 &amp; 1.6'!J13,0)</f>
        <v>0</v>
      </c>
      <c r="AE12" s="18">
        <f>IF('MODULE 1.5 &amp; 1.6'!I13='CALC MODULE 1.5 &amp; 1.6'!$AE$4,'MODULE 1.5 &amp; 1.6'!J13,0)</f>
        <v>0</v>
      </c>
      <c r="AF12" s="18">
        <f>IF('MODULE 1.5 &amp; 1.6'!I13='CALC MODULE 1.5 &amp; 1.6'!$AF$4,'MODULE 1.5 &amp; 1.6'!J13,0)</f>
        <v>0</v>
      </c>
      <c r="AG12" s="18">
        <f>IF('MODULE 1.5 &amp; 1.6'!I13='CALC MODULE 1.5 &amp; 1.6'!$AG$4,'MODULE 1.5 &amp; 1.6'!J13,0)</f>
        <v>0</v>
      </c>
      <c r="AH12" s="18">
        <f>IF('MODULE 1.5 &amp; 1.6'!I13='CALC MODULE 1.5 &amp; 1.6'!$AH$4,'MODULE 1.5 &amp; 1.6'!J13,0)</f>
        <v>0</v>
      </c>
      <c r="AI12" s="18">
        <f>IF('MODULE 1.5 &amp; 1.6'!I13='CALC MODULE 1.5 &amp; 1.6'!$AI$4,'MODULE 1.5 &amp; 1.6'!J13,0)</f>
        <v>0</v>
      </c>
      <c r="AJ12" s="18">
        <f>IF('MODULE 1.5 &amp; 1.6'!I13='CALC MODULE 1.5 &amp; 1.6'!$AJ$4,'MODULE 1.5 &amp; 1.6'!J13,0)</f>
        <v>0</v>
      </c>
      <c r="AK12" s="19">
        <f>IF('MODULE 1.5 &amp; 1.6'!I13='CALC MODULE 1.5 &amp; 1.6'!$AK$4,'MODULE 1.5 &amp; 1.6'!J13,0)</f>
        <v>0</v>
      </c>
      <c r="AL12" s="17">
        <f>IF('MODULE 1.5 &amp; 1.6'!K13='CALC MODULE 1.5 &amp; 1.6'!$AL$4,'MODULE 1.5 &amp; 1.6'!L13,0)</f>
        <v>0</v>
      </c>
      <c r="AM12" s="18">
        <f>IF('MODULE 1.5 &amp; 1.6'!K13='CALC MODULE 1.5 &amp; 1.6'!$AM$4,'MODULE 1.5 &amp; 1.6'!L13,0)</f>
        <v>0</v>
      </c>
      <c r="AN12" s="18">
        <f>IF('MODULE 1.5 &amp; 1.6'!K13='CALC MODULE 1.5 &amp; 1.6'!$AN$4,'MODULE 1.5 &amp; 1.6'!L13,0)</f>
        <v>0</v>
      </c>
      <c r="AO12" s="18">
        <f>IF('MODULE 1.5 &amp; 1.6'!K13='CALC MODULE 1.5 &amp; 1.6'!$AO$4,'MODULE 1.5 &amp; 1.6'!L13,0)</f>
        <v>0</v>
      </c>
      <c r="AP12" s="18">
        <f>IF('MODULE 1.5 &amp; 1.6'!K13='CALC MODULE 1.5 &amp; 1.6'!$AP$4,'MODULE 1.5 &amp; 1.6'!L13,0)</f>
        <v>0</v>
      </c>
      <c r="AQ12" s="18">
        <f>IF('MODULE 1.5 &amp; 1.6'!K13='CALC MODULE 1.5 &amp; 1.6'!$AQ$4,'MODULE 1.5 &amp; 1.6'!L13,0)</f>
        <v>0</v>
      </c>
      <c r="AR12" s="18">
        <f>IF('MODULE 1.5 &amp; 1.6'!K13='CALC MODULE 1.5 &amp; 1.6'!$AR$4,'MODULE 1.5 &amp; 1.6'!L13,0)</f>
        <v>0</v>
      </c>
      <c r="AS12" s="18">
        <f>IF('MODULE 1.5 &amp; 1.6'!K13='CALC MODULE 1.5 &amp; 1.6'!$AS$4,'MODULE 1.5 &amp; 1.6'!L13,0)</f>
        <v>0</v>
      </c>
      <c r="AT12" s="19">
        <f>IF('MODULE 1.5 &amp; 1.6'!K13='CALC MODULE 1.5 &amp; 1.6'!$AT$4,'MODULE 1.5 &amp; 1.6'!L13,0)</f>
        <v>0</v>
      </c>
      <c r="AU12" s="33"/>
      <c r="AV12" s="21"/>
      <c r="AW12" s="21"/>
      <c r="AX12" s="21"/>
      <c r="AY12" s="21"/>
      <c r="AZ12" s="21"/>
      <c r="BA12" s="21"/>
      <c r="BB12" s="21"/>
      <c r="BC12" s="21"/>
    </row>
    <row r="13" spans="1:55" s="15" customFormat="1" x14ac:dyDescent="0.3">
      <c r="A13" s="15">
        <f>'BASIC DATA'!B14</f>
        <v>0</v>
      </c>
      <c r="B13" s="193">
        <f>IF('MODULE 1.5 &amp; 1.6'!C14='CALC MODULE 1.5 &amp; 1.6'!B4, 'MODULE 1.5 &amp; 1.6'!D14,0)</f>
        <v>0</v>
      </c>
      <c r="C13" s="185">
        <f>IF('MODULE 1.5 &amp; 1.6'!C14='CALC MODULE 1.5 &amp; 1.6'!C4, 'MODULE 1.5 &amp; 1.6'!D14,0)</f>
        <v>0</v>
      </c>
      <c r="D13" s="185">
        <f>IF('MODULE 1.5 &amp; 1.6'!C14='CALC MODULE 1.5 &amp; 1.6'!D4, 'MODULE 1.5 &amp; 1.6'!D14,0)</f>
        <v>0</v>
      </c>
      <c r="E13" s="185">
        <f>IF('MODULE 1.5 &amp; 1.6'!C14='CALC MODULE 1.5 &amp; 1.6'!E4, 'MODULE 1.5 &amp; 1.6'!D14,0)</f>
        <v>0</v>
      </c>
      <c r="F13" s="185">
        <f>IF('MODULE 1.5 &amp; 1.6'!C14='CALC MODULE 1.5 &amp; 1.6'!F4, 'MODULE 1.5 &amp; 1.6'!D14,0)</f>
        <v>0</v>
      </c>
      <c r="G13" s="185">
        <f>IF('MODULE 1.5 &amp; 1.6'!C14='CALC MODULE 1.5 &amp; 1.6'!G4, 'MODULE 1.5 &amp; 1.6'!D14,0)</f>
        <v>0</v>
      </c>
      <c r="H13" s="185">
        <f>IF('MODULE 1.5 &amp; 1.6'!C14='CALC MODULE 1.5 &amp; 1.6'!H4, 'MODULE 1.5 &amp; 1.6'!D14,0)</f>
        <v>0</v>
      </c>
      <c r="I13" s="185">
        <f>IF('MODULE 1.5 &amp; 1.6'!C14='CALC MODULE 1.5 &amp; 1.6'!I4, 'MODULE 1.5 &amp; 1.6'!D14,0)</f>
        <v>0</v>
      </c>
      <c r="J13" s="194">
        <f>IF('MODULE 1.5 &amp; 1.6'!C14='CALC MODULE 1.5 &amp; 1.6'!J4, 'MODULE 1.5 &amp; 1.6'!D14,0)</f>
        <v>0</v>
      </c>
      <c r="K13" s="14">
        <f>IF('MODULE 1.5 &amp; 1.6'!E14='CALC MODULE 1.5 &amp; 1.6'!K4,'MODULE 1.5 &amp; 1.6'!F14,0)</f>
        <v>0</v>
      </c>
      <c r="L13" s="15">
        <f>IF('MODULE 1.5 &amp; 1.6'!E14='CALC MODULE 1.5 &amp; 1.6'!$L$4,'MODULE 1.5 &amp; 1.6'!F14,0)</f>
        <v>0</v>
      </c>
      <c r="M13" s="15">
        <f>IF('MODULE 1.5 &amp; 1.6'!E14='CALC MODULE 1.5 &amp; 1.6'!$M$4,'MODULE 1.5 &amp; 1.6'!F14,0)</f>
        <v>0</v>
      </c>
      <c r="N13" s="15">
        <f>IF('MODULE 1.5 &amp; 1.6'!E14='CALC MODULE 1.5 &amp; 1.6'!$N$4,'MODULE 1.5 &amp; 1.6'!F14,0)</f>
        <v>0</v>
      </c>
      <c r="O13" s="15">
        <f>IF('MODULE 1.5 &amp; 1.6'!E14='CALC MODULE 1.5 &amp; 1.6'!$O$4,'MODULE 1.5 &amp; 1.6'!F14,0)</f>
        <v>0</v>
      </c>
      <c r="P13" s="15">
        <f>IF('MODULE 1.5 &amp; 1.6'!E14='CALC MODULE 1.5 &amp; 1.6'!$P$4,'MODULE 1.5 &amp; 1.6'!F14,0)</f>
        <v>0</v>
      </c>
      <c r="Q13" s="15">
        <f>IF('MODULE 1.5 &amp; 1.6'!E14='CALC MODULE 1.5 &amp; 1.6'!$Q$4,'MODULE 1.5 &amp; 1.6'!F14,0)</f>
        <v>0</v>
      </c>
      <c r="R13" s="15">
        <f>IF('MODULE 1.5 &amp; 1.6'!E14='CALC MODULE 1.5 &amp; 1.6'!$R$4,'MODULE 1.5 &amp; 1.6'!F14,0)</f>
        <v>0</v>
      </c>
      <c r="S13" s="16">
        <f>IF('MODULE 1.5 &amp; 1.6'!E14='CALC MODULE 1.5 &amp; 1.6'!$S$4,'MODULE 1.5 &amp; 1.6'!F14,0)</f>
        <v>0</v>
      </c>
      <c r="T13" s="14">
        <f>IF('MODULE 1.5 &amp; 1.6'!G14='CALC MODULE 1.5 &amp; 1.6'!$T$4,'MODULE 1.5 &amp; 1.6'!H14,0)</f>
        <v>0</v>
      </c>
      <c r="U13" s="15">
        <f>IF('MODULE 1.5 &amp; 1.6'!G14='CALC MODULE 1.5 &amp; 1.6'!$U$4,'MODULE 1.5 &amp; 1.6'!H14,0)</f>
        <v>0</v>
      </c>
      <c r="V13" s="15">
        <f>IF('MODULE 1.5 &amp; 1.6'!G14='CALC MODULE 1.5 &amp; 1.6'!$V$4,'MODULE 1.5 &amp; 1.6'!H14,0)</f>
        <v>0</v>
      </c>
      <c r="W13" s="15">
        <f>IF('MODULE 1.5 &amp; 1.6'!G14='CALC MODULE 1.5 &amp; 1.6'!$W$4,'MODULE 1.5 &amp; 1.6'!H14,0)</f>
        <v>0</v>
      </c>
      <c r="X13" s="15">
        <f>IF('MODULE 1.5 &amp; 1.6'!G14='CALC MODULE 1.5 &amp; 1.6'!$X$4,'MODULE 1.5 &amp; 1.6'!H14,0)</f>
        <v>0</v>
      </c>
      <c r="Y13" s="15">
        <f>IF('MODULE 1.5 &amp; 1.6'!G14='CALC MODULE 1.5 &amp; 1.6'!$Y$4,'MODULE 1.5 &amp; 1.6'!H14,0)</f>
        <v>0</v>
      </c>
      <c r="Z13" s="15">
        <f>IF('MODULE 1.5 &amp; 1.6'!G14='CALC MODULE 1.5 &amp; 1.6'!$Z$4,'MODULE 1.5 &amp; 1.6'!H14,0)</f>
        <v>0</v>
      </c>
      <c r="AA13" s="15">
        <f>IF('MODULE 1.5 &amp; 1.6'!G14='CALC MODULE 1.5 &amp; 1.6'!$AA$4,'MODULE 1.5 &amp; 1.6'!H14,0)</f>
        <v>0</v>
      </c>
      <c r="AB13" s="16">
        <f>IF('MODULE 1.5 &amp; 1.6'!G14='CALC MODULE 1.5 &amp; 1.6'!$AB$4,'MODULE 1.5 &amp; 1.6'!H14,0)</f>
        <v>0</v>
      </c>
      <c r="AC13" s="14">
        <f>IF('MODULE 1.5 &amp; 1.6'!I14='CALC MODULE 1.5 &amp; 1.6'!$AC$4,'MODULE 1.5 &amp; 1.6'!J14,0)</f>
        <v>0</v>
      </c>
      <c r="AD13" s="15">
        <f>IF('MODULE 1.5 &amp; 1.6'!I14='CALC MODULE 1.5 &amp; 1.6'!$AD$4,'MODULE 1.5 &amp; 1.6'!J14,0)</f>
        <v>0</v>
      </c>
      <c r="AE13" s="15">
        <f>IF('MODULE 1.5 &amp; 1.6'!I14='CALC MODULE 1.5 &amp; 1.6'!$AE$4,'MODULE 1.5 &amp; 1.6'!J14,0)</f>
        <v>0</v>
      </c>
      <c r="AF13" s="15">
        <f>IF('MODULE 1.5 &amp; 1.6'!I14='CALC MODULE 1.5 &amp; 1.6'!$AF$4,'MODULE 1.5 &amp; 1.6'!J14,0)</f>
        <v>0</v>
      </c>
      <c r="AG13" s="15">
        <f>IF('MODULE 1.5 &amp; 1.6'!I14='CALC MODULE 1.5 &amp; 1.6'!$AG$4,'MODULE 1.5 &amp; 1.6'!J14,0)</f>
        <v>0</v>
      </c>
      <c r="AH13" s="15">
        <f>IF('MODULE 1.5 &amp; 1.6'!I14='CALC MODULE 1.5 &amp; 1.6'!$AH$4,'MODULE 1.5 &amp; 1.6'!J14,0)</f>
        <v>0</v>
      </c>
      <c r="AI13" s="15">
        <f>IF('MODULE 1.5 &amp; 1.6'!I14='CALC MODULE 1.5 &amp; 1.6'!$AI$4,'MODULE 1.5 &amp; 1.6'!J14,0)</f>
        <v>0</v>
      </c>
      <c r="AJ13" s="15">
        <f>IF('MODULE 1.5 &amp; 1.6'!I14='CALC MODULE 1.5 &amp; 1.6'!$AJ$4,'MODULE 1.5 &amp; 1.6'!J14,0)</f>
        <v>0</v>
      </c>
      <c r="AK13" s="16">
        <f>IF('MODULE 1.5 &amp; 1.6'!I14='CALC MODULE 1.5 &amp; 1.6'!$AK$4,'MODULE 1.5 &amp; 1.6'!J14,0)</f>
        <v>0</v>
      </c>
      <c r="AL13" s="33">
        <f>IF('MODULE 1.5 &amp; 1.6'!K14='CALC MODULE 1.5 &amp; 1.6'!$AL$4,'MODULE 1.5 &amp; 1.6'!L14,0)</f>
        <v>0</v>
      </c>
      <c r="AM13" s="21">
        <f>IF('MODULE 1.5 &amp; 1.6'!K14='CALC MODULE 1.5 &amp; 1.6'!$AM$4,'MODULE 1.5 &amp; 1.6'!L14,0)</f>
        <v>0</v>
      </c>
      <c r="AN13" s="21">
        <f>IF('MODULE 1.5 &amp; 1.6'!K14='CALC MODULE 1.5 &amp; 1.6'!$AN$4,'MODULE 1.5 &amp; 1.6'!L14,0)</f>
        <v>0</v>
      </c>
      <c r="AO13" s="21">
        <f>IF('MODULE 1.5 &amp; 1.6'!K14='CALC MODULE 1.5 &amp; 1.6'!$AO$4,'MODULE 1.5 &amp; 1.6'!L14,0)</f>
        <v>0</v>
      </c>
      <c r="AP13" s="21">
        <f>IF('MODULE 1.5 &amp; 1.6'!K14='CALC MODULE 1.5 &amp; 1.6'!$AP$4,'MODULE 1.5 &amp; 1.6'!L14,0)</f>
        <v>0</v>
      </c>
      <c r="AQ13" s="21">
        <f>IF('MODULE 1.5 &amp; 1.6'!K14='CALC MODULE 1.5 &amp; 1.6'!$AQ$4,'MODULE 1.5 &amp; 1.6'!L14,0)</f>
        <v>0</v>
      </c>
      <c r="AR13" s="21">
        <f>IF('MODULE 1.5 &amp; 1.6'!K14='CALC MODULE 1.5 &amp; 1.6'!$AR$4,'MODULE 1.5 &amp; 1.6'!L14,0)</f>
        <v>0</v>
      </c>
      <c r="AS13" s="21">
        <f>IF('MODULE 1.5 &amp; 1.6'!K14='CALC MODULE 1.5 &amp; 1.6'!$AS$4,'MODULE 1.5 &amp; 1.6'!L14,0)</f>
        <v>0</v>
      </c>
      <c r="AT13" s="34">
        <f>IF('MODULE 1.5 &amp; 1.6'!K14='CALC MODULE 1.5 &amp; 1.6'!$AT$4,'MODULE 1.5 &amp; 1.6'!L14,0)</f>
        <v>0</v>
      </c>
      <c r="AU13" s="33"/>
      <c r="AV13" s="21"/>
      <c r="AW13" s="21"/>
      <c r="AX13" s="21"/>
      <c r="AY13" s="21"/>
      <c r="AZ13" s="21"/>
      <c r="BA13" s="21"/>
      <c r="BB13" s="21"/>
      <c r="BC13" s="21"/>
    </row>
    <row r="14" spans="1:55" x14ac:dyDescent="0.3">
      <c r="B14" s="189">
        <f>IF('MODULE 1.5 &amp; 1.6'!C15='CALC MODULE 1.5 &amp; 1.6'!B4, 'MODULE 1.5 &amp; 1.6'!D15,0)</f>
        <v>0</v>
      </c>
      <c r="C14" s="146">
        <f>IF('MODULE 1.5 &amp; 1.6'!C15='CALC MODULE 1.5 &amp; 1.6'!C4, 'MODULE 1.5 &amp; 1.6'!D15,0)</f>
        <v>0</v>
      </c>
      <c r="D14" s="146">
        <f>IF('MODULE 1.5 &amp; 1.6'!C15='CALC MODULE 1.5 &amp; 1.6'!D4, 'MODULE 1.5 &amp; 1.6'!D15,0)</f>
        <v>0</v>
      </c>
      <c r="E14" s="146">
        <f>IF('MODULE 1.5 &amp; 1.6'!C15='CALC MODULE 1.5 &amp; 1.6'!E4, 'MODULE 1.5 &amp; 1.6'!D15,0)</f>
        <v>0</v>
      </c>
      <c r="F14" s="146">
        <f>IF('MODULE 1.5 &amp; 1.6'!C15='CALC MODULE 1.5 &amp; 1.6'!F4, 'MODULE 1.5 &amp; 1.6'!D15,0)</f>
        <v>0</v>
      </c>
      <c r="G14" s="146">
        <f>IF('MODULE 1.5 &amp; 1.6'!C15='CALC MODULE 1.5 &amp; 1.6'!G4, 'MODULE 1.5 &amp; 1.6'!D15,0)</f>
        <v>0</v>
      </c>
      <c r="H14" s="146">
        <f>IF('MODULE 1.5 &amp; 1.6'!C15='CALC MODULE 1.5 &amp; 1.6'!H4, 'MODULE 1.5 &amp; 1.6'!D15,0)</f>
        <v>0</v>
      </c>
      <c r="I14" s="146">
        <f>IF('MODULE 1.5 &amp; 1.6'!C15='CALC MODULE 1.5 &amp; 1.6'!I4, 'MODULE 1.5 &amp; 1.6'!D15,0)</f>
        <v>0</v>
      </c>
      <c r="J14" s="190">
        <f>IF('MODULE 1.5 &amp; 1.6'!C15='CALC MODULE 1.5 &amp; 1.6'!J4, 'MODULE 1.5 &amp; 1.6'!D15,0)</f>
        <v>0</v>
      </c>
      <c r="K14" s="33">
        <f>IF('MODULE 1.5 &amp; 1.6'!E15='CALC MODULE 1.5 &amp; 1.6'!K4,'MODULE 1.5 &amp; 1.6'!F15,0)</f>
        <v>0</v>
      </c>
      <c r="L14" s="21">
        <f>IF('MODULE 1.5 &amp; 1.6'!E15='CALC MODULE 1.5 &amp; 1.6'!$L$4,'MODULE 1.5 &amp; 1.6'!F15,0)</f>
        <v>0</v>
      </c>
      <c r="M14" s="21">
        <f>IF('MODULE 1.5 &amp; 1.6'!E15='CALC MODULE 1.5 &amp; 1.6'!$M$4,'MODULE 1.5 &amp; 1.6'!F15,0)</f>
        <v>0</v>
      </c>
      <c r="N14" s="21">
        <f>IF('MODULE 1.5 &amp; 1.6'!E15='CALC MODULE 1.5 &amp; 1.6'!$N$4,'MODULE 1.5 &amp; 1.6'!F15,0)</f>
        <v>0</v>
      </c>
      <c r="O14" s="21">
        <f>IF('MODULE 1.5 &amp; 1.6'!E15='CALC MODULE 1.5 &amp; 1.6'!$O$4,'MODULE 1.5 &amp; 1.6'!F15,0)</f>
        <v>0</v>
      </c>
      <c r="P14" s="21">
        <f>IF('MODULE 1.5 &amp; 1.6'!E15='CALC MODULE 1.5 &amp; 1.6'!$P$4,'MODULE 1.5 &amp; 1.6'!F15,0)</f>
        <v>0</v>
      </c>
      <c r="Q14" s="21">
        <f>IF('MODULE 1.5 &amp; 1.6'!E15='CALC MODULE 1.5 &amp; 1.6'!$Q$4,'MODULE 1.5 &amp; 1.6'!F15,0)</f>
        <v>0</v>
      </c>
      <c r="R14" s="21">
        <f>IF('MODULE 1.5 &amp; 1.6'!E15='CALC MODULE 1.5 &amp; 1.6'!$R$4,'MODULE 1.5 &amp; 1.6'!F15,0)</f>
        <v>0</v>
      </c>
      <c r="S14" s="34">
        <f>IF('MODULE 1.5 &amp; 1.6'!E15='CALC MODULE 1.5 &amp; 1.6'!$S$4,'MODULE 1.5 &amp; 1.6'!F15,0)</f>
        <v>0</v>
      </c>
      <c r="T14" s="33">
        <f>IF('MODULE 1.5 &amp; 1.6'!G15='CALC MODULE 1.5 &amp; 1.6'!$T$4,'MODULE 1.5 &amp; 1.6'!H15,0)</f>
        <v>0</v>
      </c>
      <c r="U14" s="21">
        <f>IF('MODULE 1.5 &amp; 1.6'!G15='CALC MODULE 1.5 &amp; 1.6'!$U$4,'MODULE 1.5 &amp; 1.6'!H15,0)</f>
        <v>0</v>
      </c>
      <c r="V14" s="21">
        <f>IF('MODULE 1.5 &amp; 1.6'!G15='CALC MODULE 1.5 &amp; 1.6'!$V$4,'MODULE 1.5 &amp; 1.6'!H15,0)</f>
        <v>0</v>
      </c>
      <c r="W14" s="21">
        <f>IF('MODULE 1.5 &amp; 1.6'!G15='CALC MODULE 1.5 &amp; 1.6'!$W$4,'MODULE 1.5 &amp; 1.6'!H15,0)</f>
        <v>0</v>
      </c>
      <c r="X14" s="21">
        <f>IF('MODULE 1.5 &amp; 1.6'!G15='CALC MODULE 1.5 &amp; 1.6'!$X$4,'MODULE 1.5 &amp; 1.6'!H15,0)</f>
        <v>0</v>
      </c>
      <c r="Y14" s="21">
        <f>IF('MODULE 1.5 &amp; 1.6'!G15='CALC MODULE 1.5 &amp; 1.6'!$Y$4,'MODULE 1.5 &amp; 1.6'!H15,0)</f>
        <v>0</v>
      </c>
      <c r="Z14" s="21">
        <f>IF('MODULE 1.5 &amp; 1.6'!G15='CALC MODULE 1.5 &amp; 1.6'!$Z$4,'MODULE 1.5 &amp; 1.6'!H15,0)</f>
        <v>0</v>
      </c>
      <c r="AA14" s="21">
        <f>IF('MODULE 1.5 &amp; 1.6'!G15='CALC MODULE 1.5 &amp; 1.6'!$AA$4,'MODULE 1.5 &amp; 1.6'!H15,0)</f>
        <v>0</v>
      </c>
      <c r="AB14" s="34">
        <f>IF('MODULE 1.5 &amp; 1.6'!G15='CALC MODULE 1.5 &amp; 1.6'!$AB$4,'MODULE 1.5 &amp; 1.6'!H15,0)</f>
        <v>0</v>
      </c>
      <c r="AC14" s="33">
        <f>IF('MODULE 1.5 &amp; 1.6'!I15='CALC MODULE 1.5 &amp; 1.6'!$AC$4,'MODULE 1.5 &amp; 1.6'!J15,0)</f>
        <v>0</v>
      </c>
      <c r="AD14" s="21">
        <f>IF('MODULE 1.5 &amp; 1.6'!I15='CALC MODULE 1.5 &amp; 1.6'!$AD$4,'MODULE 1.5 &amp; 1.6'!J15,0)</f>
        <v>0</v>
      </c>
      <c r="AE14" s="21">
        <f>IF('MODULE 1.5 &amp; 1.6'!I15='CALC MODULE 1.5 &amp; 1.6'!$AE$4,'MODULE 1.5 &amp; 1.6'!J15,0)</f>
        <v>0</v>
      </c>
      <c r="AF14" s="21">
        <f>IF('MODULE 1.5 &amp; 1.6'!I15='CALC MODULE 1.5 &amp; 1.6'!$AF$4,'MODULE 1.5 &amp; 1.6'!J15,0)</f>
        <v>0</v>
      </c>
      <c r="AG14" s="21">
        <f>IF('MODULE 1.5 &amp; 1.6'!I15='CALC MODULE 1.5 &amp; 1.6'!$AG$4,'MODULE 1.5 &amp; 1.6'!J15,0)</f>
        <v>0</v>
      </c>
      <c r="AH14" s="21">
        <f>IF('MODULE 1.5 &amp; 1.6'!I15='CALC MODULE 1.5 &amp; 1.6'!$AH$4,'MODULE 1.5 &amp; 1.6'!J15,0)</f>
        <v>0</v>
      </c>
      <c r="AI14" s="21">
        <f>IF('MODULE 1.5 &amp; 1.6'!I15='CALC MODULE 1.5 &amp; 1.6'!$AI$4,'MODULE 1.5 &amp; 1.6'!J15,0)</f>
        <v>0</v>
      </c>
      <c r="AJ14" s="21">
        <f>IF('MODULE 1.5 &amp; 1.6'!I15='CALC MODULE 1.5 &amp; 1.6'!$AJ$4,'MODULE 1.5 &amp; 1.6'!J15,0)</f>
        <v>0</v>
      </c>
      <c r="AK14" s="34">
        <f>IF('MODULE 1.5 &amp; 1.6'!I15='CALC MODULE 1.5 &amp; 1.6'!$AK$4,'MODULE 1.5 &amp; 1.6'!J15,0)</f>
        <v>0</v>
      </c>
      <c r="AL14" s="33">
        <f>IF('MODULE 1.5 &amp; 1.6'!K15='CALC MODULE 1.5 &amp; 1.6'!$AL$4,'MODULE 1.5 &amp; 1.6'!L15,0)</f>
        <v>0</v>
      </c>
      <c r="AM14" s="21">
        <f>IF('MODULE 1.5 &amp; 1.6'!K15='CALC MODULE 1.5 &amp; 1.6'!$AM$4,'MODULE 1.5 &amp; 1.6'!L15,0)</f>
        <v>0</v>
      </c>
      <c r="AN14" s="21">
        <f>IF('MODULE 1.5 &amp; 1.6'!K15='CALC MODULE 1.5 &amp; 1.6'!$AN$4,'MODULE 1.5 &amp; 1.6'!L15,0)</f>
        <v>0</v>
      </c>
      <c r="AO14" s="21">
        <f>IF('MODULE 1.5 &amp; 1.6'!K15='CALC MODULE 1.5 &amp; 1.6'!$AO$4,'MODULE 1.5 &amp; 1.6'!L15,0)</f>
        <v>0</v>
      </c>
      <c r="AP14" s="21">
        <f>IF('MODULE 1.5 &amp; 1.6'!K15='CALC MODULE 1.5 &amp; 1.6'!$AP$4,'MODULE 1.5 &amp; 1.6'!L15,0)</f>
        <v>0</v>
      </c>
      <c r="AQ14" s="21">
        <f>IF('MODULE 1.5 &amp; 1.6'!K15='CALC MODULE 1.5 &amp; 1.6'!$AQ$4,'MODULE 1.5 &amp; 1.6'!L15,0)</f>
        <v>0</v>
      </c>
      <c r="AR14" s="21">
        <f>IF('MODULE 1.5 &amp; 1.6'!K15='CALC MODULE 1.5 &amp; 1.6'!$AR$4,'MODULE 1.5 &amp; 1.6'!L15,0)</f>
        <v>0</v>
      </c>
      <c r="AS14" s="21">
        <f>IF('MODULE 1.5 &amp; 1.6'!K15='CALC MODULE 1.5 &amp; 1.6'!$AS$4,'MODULE 1.5 &amp; 1.6'!L15,0)</f>
        <v>0</v>
      </c>
      <c r="AT14" s="34">
        <f>IF('MODULE 1.5 &amp; 1.6'!K15='CALC MODULE 1.5 &amp; 1.6'!$AT$4,'MODULE 1.5 &amp; 1.6'!L15,0)</f>
        <v>0</v>
      </c>
      <c r="AU14" s="33"/>
      <c r="AV14" s="21"/>
      <c r="AW14" s="21"/>
      <c r="AX14" s="21"/>
      <c r="AY14" s="21"/>
      <c r="AZ14" s="21"/>
      <c r="BA14" s="21"/>
      <c r="BB14" s="21"/>
      <c r="BC14" s="21"/>
    </row>
    <row r="15" spans="1:55" x14ac:dyDescent="0.3">
      <c r="B15" s="189">
        <f>IF('MODULE 1.5 &amp; 1.6'!C16='CALC MODULE 1.5 &amp; 1.6'!B4, 'MODULE 1.5 &amp; 1.6'!D16,0)</f>
        <v>0</v>
      </c>
      <c r="C15" s="146">
        <f>IF('MODULE 1.5 &amp; 1.6'!C16='CALC MODULE 1.5 &amp; 1.6'!C4, 'MODULE 1.5 &amp; 1.6'!D16,0)</f>
        <v>0</v>
      </c>
      <c r="D15" s="146">
        <f>IF('MODULE 1.5 &amp; 1.6'!C16='CALC MODULE 1.5 &amp; 1.6'!D4, 'MODULE 1.5 &amp; 1.6'!D16,0)</f>
        <v>0</v>
      </c>
      <c r="E15" s="146">
        <f>IF('MODULE 1.5 &amp; 1.6'!C16='CALC MODULE 1.5 &amp; 1.6'!E4, 'MODULE 1.5 &amp; 1.6'!D16,0)</f>
        <v>0</v>
      </c>
      <c r="F15" s="146">
        <f>IF('MODULE 1.5 &amp; 1.6'!C16='CALC MODULE 1.5 &amp; 1.6'!F4, 'MODULE 1.5 &amp; 1.6'!D16,0)</f>
        <v>0</v>
      </c>
      <c r="G15" s="146">
        <f>IF('MODULE 1.5 &amp; 1.6'!C16='CALC MODULE 1.5 &amp; 1.6'!G4, 'MODULE 1.5 &amp; 1.6'!D16,0)</f>
        <v>0</v>
      </c>
      <c r="H15" s="146">
        <f>IF('MODULE 1.5 &amp; 1.6'!C16='CALC MODULE 1.5 &amp; 1.6'!H4, 'MODULE 1.5 &amp; 1.6'!D16,0)</f>
        <v>0</v>
      </c>
      <c r="I15" s="146">
        <f>IF('MODULE 1.5 &amp; 1.6'!C16='CALC MODULE 1.5 &amp; 1.6'!I4, 'MODULE 1.5 &amp; 1.6'!D16,0)</f>
        <v>0</v>
      </c>
      <c r="J15" s="190">
        <f>IF('MODULE 1.5 &amp; 1.6'!C16='CALC MODULE 1.5 &amp; 1.6'!J4, 'MODULE 1.5 &amp; 1.6'!D16,0)</f>
        <v>0</v>
      </c>
      <c r="K15" s="33">
        <f>IF('MODULE 1.5 &amp; 1.6'!E16='CALC MODULE 1.5 &amp; 1.6'!K4,'MODULE 1.5 &amp; 1.6'!F16,0)</f>
        <v>0</v>
      </c>
      <c r="L15" s="21">
        <f>IF('MODULE 1.5 &amp; 1.6'!E16='CALC MODULE 1.5 &amp; 1.6'!$L$4,'MODULE 1.5 &amp; 1.6'!F16,0)</f>
        <v>0</v>
      </c>
      <c r="M15" s="21">
        <f>IF('MODULE 1.5 &amp; 1.6'!E16='CALC MODULE 1.5 &amp; 1.6'!$M$4,'MODULE 1.5 &amp; 1.6'!F16,0)</f>
        <v>0</v>
      </c>
      <c r="N15" s="21">
        <f>IF('MODULE 1.5 &amp; 1.6'!E16='CALC MODULE 1.5 &amp; 1.6'!$N$4,'MODULE 1.5 &amp; 1.6'!F16,0)</f>
        <v>0</v>
      </c>
      <c r="O15" s="21">
        <f>IF('MODULE 1.5 &amp; 1.6'!E16='CALC MODULE 1.5 &amp; 1.6'!$O$4,'MODULE 1.5 &amp; 1.6'!F16,0)</f>
        <v>0</v>
      </c>
      <c r="P15" s="21">
        <f>IF('MODULE 1.5 &amp; 1.6'!E16='CALC MODULE 1.5 &amp; 1.6'!$P$4,'MODULE 1.5 &amp; 1.6'!F16,0)</f>
        <v>0</v>
      </c>
      <c r="Q15" s="21">
        <f>IF('MODULE 1.5 &amp; 1.6'!E16='CALC MODULE 1.5 &amp; 1.6'!$Q$4,'MODULE 1.5 &amp; 1.6'!F16,0)</f>
        <v>0</v>
      </c>
      <c r="R15" s="21">
        <f>IF('MODULE 1.5 &amp; 1.6'!E16='CALC MODULE 1.5 &amp; 1.6'!$R$4,'MODULE 1.5 &amp; 1.6'!F16,0)</f>
        <v>0</v>
      </c>
      <c r="S15" s="34">
        <f>IF('MODULE 1.5 &amp; 1.6'!E16='CALC MODULE 1.5 &amp; 1.6'!$S$4,'MODULE 1.5 &amp; 1.6'!F16,0)</f>
        <v>0</v>
      </c>
      <c r="T15" s="33">
        <f>IF('MODULE 1.5 &amp; 1.6'!G16='CALC MODULE 1.5 &amp; 1.6'!$T$4,'MODULE 1.5 &amp; 1.6'!H16,0)</f>
        <v>0</v>
      </c>
      <c r="U15" s="21">
        <f>IF('MODULE 1.5 &amp; 1.6'!G16='CALC MODULE 1.5 &amp; 1.6'!$U$4,'MODULE 1.5 &amp; 1.6'!H16,0)</f>
        <v>0</v>
      </c>
      <c r="V15" s="21">
        <f>IF('MODULE 1.5 &amp; 1.6'!G16='CALC MODULE 1.5 &amp; 1.6'!$V$4,'MODULE 1.5 &amp; 1.6'!H16,0)</f>
        <v>0</v>
      </c>
      <c r="W15" s="21">
        <f>IF('MODULE 1.5 &amp; 1.6'!G16='CALC MODULE 1.5 &amp; 1.6'!$W$4,'MODULE 1.5 &amp; 1.6'!H16,0)</f>
        <v>0</v>
      </c>
      <c r="X15" s="21">
        <f>IF('MODULE 1.5 &amp; 1.6'!G16='CALC MODULE 1.5 &amp; 1.6'!$X$4,'MODULE 1.5 &amp; 1.6'!H16,0)</f>
        <v>0</v>
      </c>
      <c r="Y15" s="21">
        <f>IF('MODULE 1.5 &amp; 1.6'!G16='CALC MODULE 1.5 &amp; 1.6'!$Y$4,'MODULE 1.5 &amp; 1.6'!H16,0)</f>
        <v>0</v>
      </c>
      <c r="Z15" s="21">
        <f>IF('MODULE 1.5 &amp; 1.6'!G16='CALC MODULE 1.5 &amp; 1.6'!$Z$4,'MODULE 1.5 &amp; 1.6'!H16,0)</f>
        <v>0</v>
      </c>
      <c r="AA15" s="21">
        <f>IF('MODULE 1.5 &amp; 1.6'!G16='CALC MODULE 1.5 &amp; 1.6'!$AA$4,'MODULE 1.5 &amp; 1.6'!H16,0)</f>
        <v>0</v>
      </c>
      <c r="AB15" s="34">
        <f>IF('MODULE 1.5 &amp; 1.6'!G16='CALC MODULE 1.5 &amp; 1.6'!$AB$4,'MODULE 1.5 &amp; 1.6'!H16,0)</f>
        <v>0</v>
      </c>
      <c r="AC15" s="33">
        <f>IF('MODULE 1.5 &amp; 1.6'!I16='CALC MODULE 1.5 &amp; 1.6'!$AC$4,'MODULE 1.5 &amp; 1.6'!J16,0)</f>
        <v>0</v>
      </c>
      <c r="AD15" s="21">
        <f>IF('MODULE 1.5 &amp; 1.6'!I16='CALC MODULE 1.5 &amp; 1.6'!$AD$4,'MODULE 1.5 &amp; 1.6'!J16,0)</f>
        <v>0</v>
      </c>
      <c r="AE15" s="21">
        <f>IF('MODULE 1.5 &amp; 1.6'!I16='CALC MODULE 1.5 &amp; 1.6'!$AE$4,'MODULE 1.5 &amp; 1.6'!J16,0)</f>
        <v>0</v>
      </c>
      <c r="AF15" s="21">
        <f>IF('MODULE 1.5 &amp; 1.6'!I16='CALC MODULE 1.5 &amp; 1.6'!$AF$4,'MODULE 1.5 &amp; 1.6'!J16,0)</f>
        <v>0</v>
      </c>
      <c r="AG15" s="21">
        <f>IF('MODULE 1.5 &amp; 1.6'!I16='CALC MODULE 1.5 &amp; 1.6'!$AG$4,'MODULE 1.5 &amp; 1.6'!J16,0)</f>
        <v>0</v>
      </c>
      <c r="AH15" s="21">
        <f>IF('MODULE 1.5 &amp; 1.6'!I16='CALC MODULE 1.5 &amp; 1.6'!$AH$4,'MODULE 1.5 &amp; 1.6'!J16,0)</f>
        <v>0</v>
      </c>
      <c r="AI15" s="21">
        <f>IF('MODULE 1.5 &amp; 1.6'!I16='CALC MODULE 1.5 &amp; 1.6'!$AI$4,'MODULE 1.5 &amp; 1.6'!J16,0)</f>
        <v>0</v>
      </c>
      <c r="AJ15" s="21">
        <f>IF('MODULE 1.5 &amp; 1.6'!I16='CALC MODULE 1.5 &amp; 1.6'!$AJ$4,'MODULE 1.5 &amp; 1.6'!J16,0)</f>
        <v>0</v>
      </c>
      <c r="AK15" s="34">
        <f>IF('MODULE 1.5 &amp; 1.6'!I16='CALC MODULE 1.5 &amp; 1.6'!$AK$4,'MODULE 1.5 &amp; 1.6'!J16,0)</f>
        <v>0</v>
      </c>
      <c r="AL15" s="33">
        <f>IF('MODULE 1.5 &amp; 1.6'!K16='CALC MODULE 1.5 &amp; 1.6'!$AL$4,'MODULE 1.5 &amp; 1.6'!L16,0)</f>
        <v>0</v>
      </c>
      <c r="AM15" s="21">
        <f>IF('MODULE 1.5 &amp; 1.6'!K16='CALC MODULE 1.5 &amp; 1.6'!$AM$4,'MODULE 1.5 &amp; 1.6'!L16,0)</f>
        <v>0</v>
      </c>
      <c r="AN15" s="21">
        <f>IF('MODULE 1.5 &amp; 1.6'!K16='CALC MODULE 1.5 &amp; 1.6'!$AN$4,'MODULE 1.5 &amp; 1.6'!L16,0)</f>
        <v>0</v>
      </c>
      <c r="AO15" s="21">
        <f>IF('MODULE 1.5 &amp; 1.6'!K16='CALC MODULE 1.5 &amp; 1.6'!$AO$4,'MODULE 1.5 &amp; 1.6'!L16,0)</f>
        <v>0</v>
      </c>
      <c r="AP15" s="21">
        <f>IF('MODULE 1.5 &amp; 1.6'!K16='CALC MODULE 1.5 &amp; 1.6'!$AP$4,'MODULE 1.5 &amp; 1.6'!L16,0)</f>
        <v>0</v>
      </c>
      <c r="AQ15" s="21">
        <f>IF('MODULE 1.5 &amp; 1.6'!K16='CALC MODULE 1.5 &amp; 1.6'!$AQ$4,'MODULE 1.5 &amp; 1.6'!L16,0)</f>
        <v>0</v>
      </c>
      <c r="AR15" s="21">
        <f>IF('MODULE 1.5 &amp; 1.6'!K16='CALC MODULE 1.5 &amp; 1.6'!$AR$4,'MODULE 1.5 &amp; 1.6'!L16,0)</f>
        <v>0</v>
      </c>
      <c r="AS15" s="21">
        <f>IF('MODULE 1.5 &amp; 1.6'!K16='CALC MODULE 1.5 &amp; 1.6'!$AS$4,'MODULE 1.5 &amp; 1.6'!L16,0)</f>
        <v>0</v>
      </c>
      <c r="AT15" s="34">
        <f>IF('MODULE 1.5 &amp; 1.6'!K16='CALC MODULE 1.5 &amp; 1.6'!$AT$4,'MODULE 1.5 &amp; 1.6'!L16,0)</f>
        <v>0</v>
      </c>
      <c r="AU15" s="33"/>
      <c r="AV15" s="21"/>
      <c r="AW15" s="21"/>
      <c r="AX15" s="21"/>
      <c r="AY15" s="21"/>
      <c r="AZ15" s="21"/>
      <c r="BA15" s="21"/>
      <c r="BB15" s="21"/>
      <c r="BC15" s="21"/>
    </row>
    <row r="16" spans="1:55" s="18" customFormat="1" x14ac:dyDescent="0.3">
      <c r="B16" s="191">
        <f>IF('MODULE 1.5 &amp; 1.6'!C17='CALC MODULE 1.5 &amp; 1.6'!B4, 'MODULE 1.5 &amp; 1.6'!D17,0)</f>
        <v>0</v>
      </c>
      <c r="C16" s="184">
        <f>IF('MODULE 1.5 &amp; 1.6'!C17='CALC MODULE 1.5 &amp; 1.6'!C4, 'MODULE 1.5 &amp; 1.6'!D17,0)</f>
        <v>0</v>
      </c>
      <c r="D16" s="184">
        <f>IF('MODULE 1.5 &amp; 1.6'!C17='CALC MODULE 1.5 &amp; 1.6'!D4, 'MODULE 1.5 &amp; 1.6'!D17,0)</f>
        <v>0</v>
      </c>
      <c r="E16" s="184">
        <f>IF('MODULE 1.5 &amp; 1.6'!C17='CALC MODULE 1.5 &amp; 1.6'!E4, 'MODULE 1.5 &amp; 1.6'!D17,0)</f>
        <v>0</v>
      </c>
      <c r="F16" s="184">
        <f>IF('MODULE 1.5 &amp; 1.6'!C17='CALC MODULE 1.5 &amp; 1.6'!F4, 'MODULE 1.5 &amp; 1.6'!D17,0)</f>
        <v>0</v>
      </c>
      <c r="G16" s="184">
        <f>IF('MODULE 1.5 &amp; 1.6'!C17='CALC MODULE 1.5 &amp; 1.6'!G4, 'MODULE 1.5 &amp; 1.6'!D17,0)</f>
        <v>0</v>
      </c>
      <c r="H16" s="184">
        <f>IF('MODULE 1.5 &amp; 1.6'!C17='CALC MODULE 1.5 &amp; 1.6'!H4, 'MODULE 1.5 &amp; 1.6'!D17,0)</f>
        <v>0</v>
      </c>
      <c r="I16" s="184">
        <f>IF('MODULE 1.5 &amp; 1.6'!C17='CALC MODULE 1.5 &amp; 1.6'!I4, 'MODULE 1.5 &amp; 1.6'!D17,0)</f>
        <v>0</v>
      </c>
      <c r="J16" s="192">
        <f>IF('MODULE 1.5 &amp; 1.6'!C17='CALC MODULE 1.5 &amp; 1.6'!J4, 'MODULE 1.5 &amp; 1.6'!D17,0)</f>
        <v>0</v>
      </c>
      <c r="K16" s="17">
        <f>IF('MODULE 1.5 &amp; 1.6'!E17='CALC MODULE 1.5 &amp; 1.6'!K4,'MODULE 1.5 &amp; 1.6'!F17,0)</f>
        <v>0</v>
      </c>
      <c r="L16" s="18">
        <f>IF('MODULE 1.5 &amp; 1.6'!E17='CALC MODULE 1.5 &amp; 1.6'!$L$4,'MODULE 1.5 &amp; 1.6'!F17,0)</f>
        <v>0</v>
      </c>
      <c r="M16" s="18">
        <f>IF('MODULE 1.5 &amp; 1.6'!E17='CALC MODULE 1.5 &amp; 1.6'!$M$4,'MODULE 1.5 &amp; 1.6'!F17,0)</f>
        <v>0</v>
      </c>
      <c r="N16" s="18">
        <f>IF('MODULE 1.5 &amp; 1.6'!E17='CALC MODULE 1.5 &amp; 1.6'!$N$4,'MODULE 1.5 &amp; 1.6'!F17,0)</f>
        <v>0</v>
      </c>
      <c r="O16" s="18">
        <f>IF('MODULE 1.5 &amp; 1.6'!E17='CALC MODULE 1.5 &amp; 1.6'!$O$4,'MODULE 1.5 &amp; 1.6'!F17,0)</f>
        <v>0</v>
      </c>
      <c r="P16" s="18">
        <f>IF('MODULE 1.5 &amp; 1.6'!E17='CALC MODULE 1.5 &amp; 1.6'!$P$4,'MODULE 1.5 &amp; 1.6'!F17,0)</f>
        <v>0</v>
      </c>
      <c r="Q16" s="18">
        <f>IF('MODULE 1.5 &amp; 1.6'!E17='CALC MODULE 1.5 &amp; 1.6'!$Q$4,'MODULE 1.5 &amp; 1.6'!F17,0)</f>
        <v>0</v>
      </c>
      <c r="R16" s="18">
        <f>IF('MODULE 1.5 &amp; 1.6'!E17='CALC MODULE 1.5 &amp; 1.6'!$R$4,'MODULE 1.5 &amp; 1.6'!F17,0)</f>
        <v>0</v>
      </c>
      <c r="S16" s="19">
        <f>IF('MODULE 1.5 &amp; 1.6'!E17='CALC MODULE 1.5 &amp; 1.6'!$S$4,'MODULE 1.5 &amp; 1.6'!F17,0)</f>
        <v>0</v>
      </c>
      <c r="T16" s="17">
        <f>IF('MODULE 1.5 &amp; 1.6'!G17='CALC MODULE 1.5 &amp; 1.6'!$T$4,'MODULE 1.5 &amp; 1.6'!H17,0)</f>
        <v>0</v>
      </c>
      <c r="U16" s="18">
        <f>IF('MODULE 1.5 &amp; 1.6'!G17='CALC MODULE 1.5 &amp; 1.6'!$U$4,'MODULE 1.5 &amp; 1.6'!H17,0)</f>
        <v>0</v>
      </c>
      <c r="V16" s="18">
        <f>IF('MODULE 1.5 &amp; 1.6'!G17='CALC MODULE 1.5 &amp; 1.6'!$V$4,'MODULE 1.5 &amp; 1.6'!H17,0)</f>
        <v>0</v>
      </c>
      <c r="W16" s="18">
        <f>IF('MODULE 1.5 &amp; 1.6'!G17='CALC MODULE 1.5 &amp; 1.6'!$W$4,'MODULE 1.5 &amp; 1.6'!H17,0)</f>
        <v>0</v>
      </c>
      <c r="X16" s="18">
        <f>IF('MODULE 1.5 &amp; 1.6'!G17='CALC MODULE 1.5 &amp; 1.6'!$X$4,'MODULE 1.5 &amp; 1.6'!H17,0)</f>
        <v>0</v>
      </c>
      <c r="Y16" s="18">
        <f>IF('MODULE 1.5 &amp; 1.6'!G17='CALC MODULE 1.5 &amp; 1.6'!$Y$4,'MODULE 1.5 &amp; 1.6'!H17,0)</f>
        <v>0</v>
      </c>
      <c r="Z16" s="18">
        <f>IF('MODULE 1.5 &amp; 1.6'!G17='CALC MODULE 1.5 &amp; 1.6'!$Z$4,'MODULE 1.5 &amp; 1.6'!H17,0)</f>
        <v>0</v>
      </c>
      <c r="AA16" s="18">
        <f>IF('MODULE 1.5 &amp; 1.6'!G17='CALC MODULE 1.5 &amp; 1.6'!$AA$4,'MODULE 1.5 &amp; 1.6'!H17,0)</f>
        <v>0</v>
      </c>
      <c r="AB16" s="19">
        <f>IF('MODULE 1.5 &amp; 1.6'!G17='CALC MODULE 1.5 &amp; 1.6'!$AB$4,'MODULE 1.5 &amp; 1.6'!H17,0)</f>
        <v>0</v>
      </c>
      <c r="AC16" s="17">
        <f>IF('MODULE 1.5 &amp; 1.6'!I17='CALC MODULE 1.5 &amp; 1.6'!$AC$4,'MODULE 1.5 &amp; 1.6'!J17,0)</f>
        <v>0</v>
      </c>
      <c r="AD16" s="18">
        <f>IF('MODULE 1.5 &amp; 1.6'!I17='CALC MODULE 1.5 &amp; 1.6'!$AD$4,'MODULE 1.5 &amp; 1.6'!J17,0)</f>
        <v>0</v>
      </c>
      <c r="AE16" s="18">
        <f>IF('MODULE 1.5 &amp; 1.6'!I17='CALC MODULE 1.5 &amp; 1.6'!$AE$4,'MODULE 1.5 &amp; 1.6'!J17,0)</f>
        <v>0</v>
      </c>
      <c r="AF16" s="18">
        <f>IF('MODULE 1.5 &amp; 1.6'!I17='CALC MODULE 1.5 &amp; 1.6'!$AF$4,'MODULE 1.5 &amp; 1.6'!J17,0)</f>
        <v>0</v>
      </c>
      <c r="AG16" s="18">
        <f>IF('MODULE 1.5 &amp; 1.6'!I17='CALC MODULE 1.5 &amp; 1.6'!$AG$4,'MODULE 1.5 &amp; 1.6'!J17,0)</f>
        <v>0</v>
      </c>
      <c r="AH16" s="18">
        <f>IF('MODULE 1.5 &amp; 1.6'!I17='CALC MODULE 1.5 &amp; 1.6'!$AH$4,'MODULE 1.5 &amp; 1.6'!J17,0)</f>
        <v>0</v>
      </c>
      <c r="AI16" s="18">
        <f>IF('MODULE 1.5 &amp; 1.6'!I17='CALC MODULE 1.5 &amp; 1.6'!$AI$4,'MODULE 1.5 &amp; 1.6'!J17,0)</f>
        <v>0</v>
      </c>
      <c r="AJ16" s="18">
        <f>IF('MODULE 1.5 &amp; 1.6'!I17='CALC MODULE 1.5 &amp; 1.6'!$AJ$4,'MODULE 1.5 &amp; 1.6'!J17,0)</f>
        <v>0</v>
      </c>
      <c r="AK16" s="19">
        <f>IF('MODULE 1.5 &amp; 1.6'!I17='CALC MODULE 1.5 &amp; 1.6'!$AK$4,'MODULE 1.5 &amp; 1.6'!J17,0)</f>
        <v>0</v>
      </c>
      <c r="AL16" s="17">
        <f>IF('MODULE 1.5 &amp; 1.6'!K17='CALC MODULE 1.5 &amp; 1.6'!$AL$4,'MODULE 1.5 &amp; 1.6'!L17,0)</f>
        <v>0</v>
      </c>
      <c r="AM16" s="18">
        <f>IF('MODULE 1.5 &amp; 1.6'!K17='CALC MODULE 1.5 &amp; 1.6'!$AM$4,'MODULE 1.5 &amp; 1.6'!L17,0)</f>
        <v>0</v>
      </c>
      <c r="AN16" s="18">
        <f>IF('MODULE 1.5 &amp; 1.6'!K17='CALC MODULE 1.5 &amp; 1.6'!$AN$4,'MODULE 1.5 &amp; 1.6'!L17,0)</f>
        <v>0</v>
      </c>
      <c r="AO16" s="18">
        <f>IF('MODULE 1.5 &amp; 1.6'!K17='CALC MODULE 1.5 &amp; 1.6'!$AO$4,'MODULE 1.5 &amp; 1.6'!L17,0)</f>
        <v>0</v>
      </c>
      <c r="AP16" s="18">
        <f>IF('MODULE 1.5 &amp; 1.6'!K17='CALC MODULE 1.5 &amp; 1.6'!$AP$4,'MODULE 1.5 &amp; 1.6'!L17,0)</f>
        <v>0</v>
      </c>
      <c r="AQ16" s="18">
        <f>IF('MODULE 1.5 &amp; 1.6'!K17='CALC MODULE 1.5 &amp; 1.6'!$AQ$4,'MODULE 1.5 &amp; 1.6'!L17,0)</f>
        <v>0</v>
      </c>
      <c r="AR16" s="18">
        <f>IF('MODULE 1.5 &amp; 1.6'!K17='CALC MODULE 1.5 &amp; 1.6'!$AR$4,'MODULE 1.5 &amp; 1.6'!L17,0)</f>
        <v>0</v>
      </c>
      <c r="AS16" s="18">
        <f>IF('MODULE 1.5 &amp; 1.6'!K17='CALC MODULE 1.5 &amp; 1.6'!$AS$4,'MODULE 1.5 &amp; 1.6'!L17,0)</f>
        <v>0</v>
      </c>
      <c r="AT16" s="19">
        <f>IF('MODULE 1.5 &amp; 1.6'!K17='CALC MODULE 1.5 &amp; 1.6'!$AT$4,'MODULE 1.5 &amp; 1.6'!L17,0)</f>
        <v>0</v>
      </c>
      <c r="AU16" s="33"/>
      <c r="AV16" s="21"/>
      <c r="AW16" s="21"/>
      <c r="AX16" s="21"/>
      <c r="AY16" s="21"/>
      <c r="AZ16" s="21"/>
      <c r="BA16" s="21"/>
      <c r="BB16" s="21"/>
      <c r="BC16" s="21"/>
    </row>
    <row r="17" spans="1:55" s="15" customFormat="1" x14ac:dyDescent="0.3">
      <c r="A17" s="15">
        <f>'BASIC DATA'!B15</f>
        <v>0</v>
      </c>
      <c r="B17" s="193">
        <f>IF('MODULE 1.5 &amp; 1.6'!C18='CALC MODULE 1.5 &amp; 1.6'!B4, 'MODULE 1.5 &amp; 1.6'!D18,0)</f>
        <v>0</v>
      </c>
      <c r="C17" s="185">
        <f>IF('MODULE 1.5 &amp; 1.6'!C18='CALC MODULE 1.5 &amp; 1.6'!C4, 'MODULE 1.5 &amp; 1.6'!D18,0)</f>
        <v>0</v>
      </c>
      <c r="D17" s="185">
        <f>IF('MODULE 1.5 &amp; 1.6'!C18='CALC MODULE 1.5 &amp; 1.6'!D4, 'MODULE 1.5 &amp; 1.6'!D18,0)</f>
        <v>0</v>
      </c>
      <c r="E17" s="185">
        <f>IF('MODULE 1.5 &amp; 1.6'!C18='CALC MODULE 1.5 &amp; 1.6'!E4, 'MODULE 1.5 &amp; 1.6'!D18,0)</f>
        <v>0</v>
      </c>
      <c r="F17" s="185">
        <f>IF('MODULE 1.5 &amp; 1.6'!C18='CALC MODULE 1.5 &amp; 1.6'!F4, 'MODULE 1.5 &amp; 1.6'!D18,0)</f>
        <v>0</v>
      </c>
      <c r="G17" s="185">
        <f>IF('MODULE 1.5 &amp; 1.6'!C18='CALC MODULE 1.5 &amp; 1.6'!G4, 'MODULE 1.5 &amp; 1.6'!D18,0)</f>
        <v>0</v>
      </c>
      <c r="H17" s="185">
        <f>IF('MODULE 1.5 &amp; 1.6'!C18='CALC MODULE 1.5 &amp; 1.6'!H4, 'MODULE 1.5 &amp; 1.6'!D18,0)</f>
        <v>0</v>
      </c>
      <c r="I17" s="185">
        <f>IF('MODULE 1.5 &amp; 1.6'!C18='CALC MODULE 1.5 &amp; 1.6'!I4, 'MODULE 1.5 &amp; 1.6'!D18,0)</f>
        <v>0</v>
      </c>
      <c r="J17" s="194">
        <f>IF('MODULE 1.5 &amp; 1.6'!C18='CALC MODULE 1.5 &amp; 1.6'!J4, 'MODULE 1.5 &amp; 1.6'!D18,0)</f>
        <v>0</v>
      </c>
      <c r="K17" s="14">
        <f>IF('MODULE 1.5 &amp; 1.6'!E18='CALC MODULE 1.5 &amp; 1.6'!K4,'MODULE 1.5 &amp; 1.6'!F18,0)</f>
        <v>0</v>
      </c>
      <c r="L17" s="15">
        <f>IF('MODULE 1.5 &amp; 1.6'!E18='CALC MODULE 1.5 &amp; 1.6'!$L$4,'MODULE 1.5 &amp; 1.6'!F18,0)</f>
        <v>0</v>
      </c>
      <c r="M17" s="15">
        <f>IF('MODULE 1.5 &amp; 1.6'!E18='CALC MODULE 1.5 &amp; 1.6'!$M$4,'MODULE 1.5 &amp; 1.6'!F18,0)</f>
        <v>0</v>
      </c>
      <c r="N17" s="15">
        <f>IF('MODULE 1.5 &amp; 1.6'!E18='CALC MODULE 1.5 &amp; 1.6'!$N$4,'MODULE 1.5 &amp; 1.6'!F18,0)</f>
        <v>0</v>
      </c>
      <c r="O17" s="15">
        <f>IF('MODULE 1.5 &amp; 1.6'!E18='CALC MODULE 1.5 &amp; 1.6'!$O$4,'MODULE 1.5 &amp; 1.6'!F18,0)</f>
        <v>0</v>
      </c>
      <c r="P17" s="15">
        <f>IF('MODULE 1.5 &amp; 1.6'!E18='CALC MODULE 1.5 &amp; 1.6'!$P$4,'MODULE 1.5 &amp; 1.6'!F18,0)</f>
        <v>0</v>
      </c>
      <c r="Q17" s="15">
        <f>IF('MODULE 1.5 &amp; 1.6'!E18='CALC MODULE 1.5 &amp; 1.6'!$Q$4,'MODULE 1.5 &amp; 1.6'!F18,0)</f>
        <v>0</v>
      </c>
      <c r="R17" s="15">
        <f>IF('MODULE 1.5 &amp; 1.6'!E18='CALC MODULE 1.5 &amp; 1.6'!$R$4,'MODULE 1.5 &amp; 1.6'!F18,0)</f>
        <v>0</v>
      </c>
      <c r="S17" s="16">
        <f>IF('MODULE 1.5 &amp; 1.6'!E18='CALC MODULE 1.5 &amp; 1.6'!$S$4,'MODULE 1.5 &amp; 1.6'!F18,0)</f>
        <v>0</v>
      </c>
      <c r="T17" s="14">
        <f>IF('MODULE 1.5 &amp; 1.6'!G18='CALC MODULE 1.5 &amp; 1.6'!$T$4,'MODULE 1.5 &amp; 1.6'!H18,0)</f>
        <v>0</v>
      </c>
      <c r="U17" s="15">
        <f>IF('MODULE 1.5 &amp; 1.6'!G18='CALC MODULE 1.5 &amp; 1.6'!$U$4,'MODULE 1.5 &amp; 1.6'!H18,0)</f>
        <v>0</v>
      </c>
      <c r="V17" s="15">
        <f>IF('MODULE 1.5 &amp; 1.6'!G18='CALC MODULE 1.5 &amp; 1.6'!$V$4,'MODULE 1.5 &amp; 1.6'!H18,0)</f>
        <v>0</v>
      </c>
      <c r="W17" s="15">
        <f>IF('MODULE 1.5 &amp; 1.6'!G18='CALC MODULE 1.5 &amp; 1.6'!$W$4,'MODULE 1.5 &amp; 1.6'!H18,0)</f>
        <v>0</v>
      </c>
      <c r="X17" s="15">
        <f>IF('MODULE 1.5 &amp; 1.6'!G18='CALC MODULE 1.5 &amp; 1.6'!$X$4,'MODULE 1.5 &amp; 1.6'!H18,0)</f>
        <v>0</v>
      </c>
      <c r="Y17" s="15">
        <f>IF('MODULE 1.5 &amp; 1.6'!G18='CALC MODULE 1.5 &amp; 1.6'!$Y$4,'MODULE 1.5 &amp; 1.6'!H18,0)</f>
        <v>0</v>
      </c>
      <c r="Z17" s="15">
        <f>IF('MODULE 1.5 &amp; 1.6'!G18='CALC MODULE 1.5 &amp; 1.6'!$Z$4,'MODULE 1.5 &amp; 1.6'!H18,0)</f>
        <v>0</v>
      </c>
      <c r="AA17" s="15">
        <f>IF('MODULE 1.5 &amp; 1.6'!G18='CALC MODULE 1.5 &amp; 1.6'!$AA$4,'MODULE 1.5 &amp; 1.6'!H18,0)</f>
        <v>0</v>
      </c>
      <c r="AB17" s="16">
        <f>IF('MODULE 1.5 &amp; 1.6'!G18='CALC MODULE 1.5 &amp; 1.6'!$AB$4,'MODULE 1.5 &amp; 1.6'!H18,0)</f>
        <v>0</v>
      </c>
      <c r="AC17" s="14">
        <f>IF('MODULE 1.5 &amp; 1.6'!I18='CALC MODULE 1.5 &amp; 1.6'!$AC$4,'MODULE 1.5 &amp; 1.6'!J18,0)</f>
        <v>0</v>
      </c>
      <c r="AD17" s="15">
        <f>IF('MODULE 1.5 &amp; 1.6'!I18='CALC MODULE 1.5 &amp; 1.6'!$AD$4,'MODULE 1.5 &amp; 1.6'!J18,0)</f>
        <v>0</v>
      </c>
      <c r="AE17" s="15">
        <f>IF('MODULE 1.5 &amp; 1.6'!I18='CALC MODULE 1.5 &amp; 1.6'!$AE$4,'MODULE 1.5 &amp; 1.6'!J18,0)</f>
        <v>0</v>
      </c>
      <c r="AF17" s="15">
        <f>IF('MODULE 1.5 &amp; 1.6'!I18='CALC MODULE 1.5 &amp; 1.6'!$AF$4,'MODULE 1.5 &amp; 1.6'!J18,0)</f>
        <v>0</v>
      </c>
      <c r="AG17" s="15">
        <f>IF('MODULE 1.5 &amp; 1.6'!I18='CALC MODULE 1.5 &amp; 1.6'!$AG$4,'MODULE 1.5 &amp; 1.6'!J18,0)</f>
        <v>0</v>
      </c>
      <c r="AH17" s="15">
        <f>IF('MODULE 1.5 &amp; 1.6'!I18='CALC MODULE 1.5 &amp; 1.6'!$AH$4,'MODULE 1.5 &amp; 1.6'!J18,0)</f>
        <v>0</v>
      </c>
      <c r="AI17" s="15">
        <f>IF('MODULE 1.5 &amp; 1.6'!I18='CALC MODULE 1.5 &amp; 1.6'!$AI$4,'MODULE 1.5 &amp; 1.6'!J18,0)</f>
        <v>0</v>
      </c>
      <c r="AJ17" s="15">
        <f>IF('MODULE 1.5 &amp; 1.6'!I18='CALC MODULE 1.5 &amp; 1.6'!$AJ$4,'MODULE 1.5 &amp; 1.6'!J18,0)</f>
        <v>0</v>
      </c>
      <c r="AK17" s="16">
        <f>IF('MODULE 1.5 &amp; 1.6'!I18='CALC MODULE 1.5 &amp; 1.6'!$AK$4,'MODULE 1.5 &amp; 1.6'!J18,0)</f>
        <v>0</v>
      </c>
      <c r="AL17" s="33">
        <f>IF('MODULE 1.5 &amp; 1.6'!K18='CALC MODULE 1.5 &amp; 1.6'!$AL$4,'MODULE 1.5 &amp; 1.6'!L18,0)</f>
        <v>0</v>
      </c>
      <c r="AM17" s="21">
        <f>IF('MODULE 1.5 &amp; 1.6'!K18='CALC MODULE 1.5 &amp; 1.6'!$AM$4,'MODULE 1.5 &amp; 1.6'!L18,0)</f>
        <v>0</v>
      </c>
      <c r="AN17" s="21">
        <f>IF('MODULE 1.5 &amp; 1.6'!K18='CALC MODULE 1.5 &amp; 1.6'!$AN$4,'MODULE 1.5 &amp; 1.6'!L18,0)</f>
        <v>0</v>
      </c>
      <c r="AO17" s="21">
        <f>IF('MODULE 1.5 &amp; 1.6'!K18='CALC MODULE 1.5 &amp; 1.6'!$AO$4,'MODULE 1.5 &amp; 1.6'!L18,0)</f>
        <v>0</v>
      </c>
      <c r="AP17" s="21">
        <f>IF('MODULE 1.5 &amp; 1.6'!K18='CALC MODULE 1.5 &amp; 1.6'!$AP$4,'MODULE 1.5 &amp; 1.6'!L18,0)</f>
        <v>0</v>
      </c>
      <c r="AQ17" s="21">
        <f>IF('MODULE 1.5 &amp; 1.6'!K18='CALC MODULE 1.5 &amp; 1.6'!$AQ$4,'MODULE 1.5 &amp; 1.6'!L18,0)</f>
        <v>0</v>
      </c>
      <c r="AR17" s="21">
        <f>IF('MODULE 1.5 &amp; 1.6'!K18='CALC MODULE 1.5 &amp; 1.6'!$AR$4,'MODULE 1.5 &amp; 1.6'!L18,0)</f>
        <v>0</v>
      </c>
      <c r="AS17" s="21">
        <f>IF('MODULE 1.5 &amp; 1.6'!K18='CALC MODULE 1.5 &amp; 1.6'!$AS$4,'MODULE 1.5 &amp; 1.6'!L18,0)</f>
        <v>0</v>
      </c>
      <c r="AT17" s="34">
        <f>IF('MODULE 1.5 &amp; 1.6'!K18='CALC MODULE 1.5 &amp; 1.6'!$AT$4,'MODULE 1.5 &amp; 1.6'!L18,0)</f>
        <v>0</v>
      </c>
      <c r="AU17" s="33"/>
      <c r="AV17" s="21"/>
      <c r="AW17" s="21"/>
      <c r="AX17" s="21"/>
      <c r="AY17" s="21"/>
      <c r="AZ17" s="21"/>
      <c r="BA17" s="21"/>
      <c r="BB17" s="21"/>
      <c r="BC17" s="21"/>
    </row>
    <row r="18" spans="1:55" x14ac:dyDescent="0.3">
      <c r="B18" s="189">
        <f>IF('MODULE 1.5 &amp; 1.6'!C19='CALC MODULE 1.5 &amp; 1.6'!B4, 'MODULE 1.5 &amp; 1.6'!D19,0)</f>
        <v>0</v>
      </c>
      <c r="C18" s="146">
        <f>IF('MODULE 1.5 &amp; 1.6'!C19='CALC MODULE 1.5 &amp; 1.6'!C4, 'MODULE 1.5 &amp; 1.6'!D19,0)</f>
        <v>0</v>
      </c>
      <c r="D18" s="146">
        <f>IF('MODULE 1.5 &amp; 1.6'!C19='CALC MODULE 1.5 &amp; 1.6'!D4, 'MODULE 1.5 &amp; 1.6'!D19,0)</f>
        <v>0</v>
      </c>
      <c r="E18" s="146">
        <f>IF('MODULE 1.5 &amp; 1.6'!C19='CALC MODULE 1.5 &amp; 1.6'!E4, 'MODULE 1.5 &amp; 1.6'!D19,0)</f>
        <v>0</v>
      </c>
      <c r="F18" s="146">
        <f>IF('MODULE 1.5 &amp; 1.6'!C19='CALC MODULE 1.5 &amp; 1.6'!F4, 'MODULE 1.5 &amp; 1.6'!D19,0)</f>
        <v>0</v>
      </c>
      <c r="G18" s="146">
        <f>IF('MODULE 1.5 &amp; 1.6'!C19='CALC MODULE 1.5 &amp; 1.6'!G4, 'MODULE 1.5 &amp; 1.6'!D19,0)</f>
        <v>0</v>
      </c>
      <c r="H18" s="146">
        <f>IF('MODULE 1.5 &amp; 1.6'!C19='CALC MODULE 1.5 &amp; 1.6'!H4, 'MODULE 1.5 &amp; 1.6'!D19,0)</f>
        <v>0</v>
      </c>
      <c r="I18" s="146">
        <f>IF('MODULE 1.5 &amp; 1.6'!C19='CALC MODULE 1.5 &amp; 1.6'!I4, 'MODULE 1.5 &amp; 1.6'!D19,0)</f>
        <v>0</v>
      </c>
      <c r="J18" s="190">
        <f>IF('MODULE 1.5 &amp; 1.6'!C19='CALC MODULE 1.5 &amp; 1.6'!J4, 'MODULE 1.5 &amp; 1.6'!D19,0)</f>
        <v>0</v>
      </c>
      <c r="K18" s="33">
        <f>IF('MODULE 1.5 &amp; 1.6'!E19='CALC MODULE 1.5 &amp; 1.6'!K4,'MODULE 1.5 &amp; 1.6'!F19,0)</f>
        <v>0</v>
      </c>
      <c r="L18" s="21">
        <f>IF('MODULE 1.5 &amp; 1.6'!E19='CALC MODULE 1.5 &amp; 1.6'!$L$4,'MODULE 1.5 &amp; 1.6'!F19,0)</f>
        <v>0</v>
      </c>
      <c r="M18" s="21">
        <f>IF('MODULE 1.5 &amp; 1.6'!E19='CALC MODULE 1.5 &amp; 1.6'!$M$4,'MODULE 1.5 &amp; 1.6'!F19,0)</f>
        <v>0</v>
      </c>
      <c r="N18" s="21">
        <f>IF('MODULE 1.5 &amp; 1.6'!E19='CALC MODULE 1.5 &amp; 1.6'!$N$4,'MODULE 1.5 &amp; 1.6'!F19,0)</f>
        <v>0</v>
      </c>
      <c r="O18" s="21">
        <f>IF('MODULE 1.5 &amp; 1.6'!E19='CALC MODULE 1.5 &amp; 1.6'!$O$4,'MODULE 1.5 &amp; 1.6'!F19,0)</f>
        <v>0</v>
      </c>
      <c r="P18" s="21">
        <f>IF('MODULE 1.5 &amp; 1.6'!E19='CALC MODULE 1.5 &amp; 1.6'!$P$4,'MODULE 1.5 &amp; 1.6'!F19,0)</f>
        <v>0</v>
      </c>
      <c r="Q18" s="21">
        <f>IF('MODULE 1.5 &amp; 1.6'!E19='CALC MODULE 1.5 &amp; 1.6'!$Q$4,'MODULE 1.5 &amp; 1.6'!F19,0)</f>
        <v>0</v>
      </c>
      <c r="R18" s="21">
        <f>IF('MODULE 1.5 &amp; 1.6'!E19='CALC MODULE 1.5 &amp; 1.6'!$R$4,'MODULE 1.5 &amp; 1.6'!F19,0)</f>
        <v>0</v>
      </c>
      <c r="S18" s="34">
        <f>IF('MODULE 1.5 &amp; 1.6'!E19='CALC MODULE 1.5 &amp; 1.6'!$S$4,'MODULE 1.5 &amp; 1.6'!F19,0)</f>
        <v>0</v>
      </c>
      <c r="T18" s="33">
        <f>IF('MODULE 1.5 &amp; 1.6'!G19='CALC MODULE 1.5 &amp; 1.6'!$T$4,'MODULE 1.5 &amp; 1.6'!H19,0)</f>
        <v>0</v>
      </c>
      <c r="U18" s="21">
        <f>IF('MODULE 1.5 &amp; 1.6'!G19='CALC MODULE 1.5 &amp; 1.6'!$U$4,'MODULE 1.5 &amp; 1.6'!H19,0)</f>
        <v>0</v>
      </c>
      <c r="V18" s="21">
        <f>IF('MODULE 1.5 &amp; 1.6'!G19='CALC MODULE 1.5 &amp; 1.6'!$V$4,'MODULE 1.5 &amp; 1.6'!H19,0)</f>
        <v>0</v>
      </c>
      <c r="W18" s="21">
        <f>IF('MODULE 1.5 &amp; 1.6'!G19='CALC MODULE 1.5 &amp; 1.6'!$W$4,'MODULE 1.5 &amp; 1.6'!H19,0)</f>
        <v>0</v>
      </c>
      <c r="X18" s="21">
        <f>IF('MODULE 1.5 &amp; 1.6'!G19='CALC MODULE 1.5 &amp; 1.6'!$X$4,'MODULE 1.5 &amp; 1.6'!H19,0)</f>
        <v>0</v>
      </c>
      <c r="Y18" s="21">
        <f>IF('MODULE 1.5 &amp; 1.6'!G19='CALC MODULE 1.5 &amp; 1.6'!$Y$4,'MODULE 1.5 &amp; 1.6'!H19,0)</f>
        <v>0</v>
      </c>
      <c r="Z18" s="21">
        <f>IF('MODULE 1.5 &amp; 1.6'!G19='CALC MODULE 1.5 &amp; 1.6'!$Z$4,'MODULE 1.5 &amp; 1.6'!H19,0)</f>
        <v>0</v>
      </c>
      <c r="AA18" s="21">
        <f>IF('MODULE 1.5 &amp; 1.6'!G19='CALC MODULE 1.5 &amp; 1.6'!$AA$4,'MODULE 1.5 &amp; 1.6'!H19,0)</f>
        <v>0</v>
      </c>
      <c r="AB18" s="34">
        <f>IF('MODULE 1.5 &amp; 1.6'!G19='CALC MODULE 1.5 &amp; 1.6'!$AB$4,'MODULE 1.5 &amp; 1.6'!H19,0)</f>
        <v>0</v>
      </c>
      <c r="AC18" s="33">
        <f>IF('MODULE 1.5 &amp; 1.6'!I19='CALC MODULE 1.5 &amp; 1.6'!$AC$4,'MODULE 1.5 &amp; 1.6'!J19,0)</f>
        <v>0</v>
      </c>
      <c r="AD18" s="21">
        <f>IF('MODULE 1.5 &amp; 1.6'!I19='CALC MODULE 1.5 &amp; 1.6'!$AD$4,'MODULE 1.5 &amp; 1.6'!J19,0)</f>
        <v>0</v>
      </c>
      <c r="AE18" s="21">
        <f>IF('MODULE 1.5 &amp; 1.6'!I19='CALC MODULE 1.5 &amp; 1.6'!$AE$4,'MODULE 1.5 &amp; 1.6'!J19,0)</f>
        <v>0</v>
      </c>
      <c r="AF18" s="21">
        <f>IF('MODULE 1.5 &amp; 1.6'!I19='CALC MODULE 1.5 &amp; 1.6'!$AF$4,'MODULE 1.5 &amp; 1.6'!J19,0)</f>
        <v>0</v>
      </c>
      <c r="AG18" s="21">
        <f>IF('MODULE 1.5 &amp; 1.6'!I19='CALC MODULE 1.5 &amp; 1.6'!$AG$4,'MODULE 1.5 &amp; 1.6'!J19,0)</f>
        <v>0</v>
      </c>
      <c r="AH18" s="21">
        <f>IF('MODULE 1.5 &amp; 1.6'!I19='CALC MODULE 1.5 &amp; 1.6'!$AH$4,'MODULE 1.5 &amp; 1.6'!J19,0)</f>
        <v>0</v>
      </c>
      <c r="AI18" s="21">
        <f>IF('MODULE 1.5 &amp; 1.6'!I19='CALC MODULE 1.5 &amp; 1.6'!$AI$4,'MODULE 1.5 &amp; 1.6'!J19,0)</f>
        <v>0</v>
      </c>
      <c r="AJ18" s="21">
        <f>IF('MODULE 1.5 &amp; 1.6'!I19='CALC MODULE 1.5 &amp; 1.6'!$AJ$4,'MODULE 1.5 &amp; 1.6'!J19,0)</f>
        <v>0</v>
      </c>
      <c r="AK18" s="34">
        <f>IF('MODULE 1.5 &amp; 1.6'!I19='CALC MODULE 1.5 &amp; 1.6'!$AK$4,'MODULE 1.5 &amp; 1.6'!J19,0)</f>
        <v>0</v>
      </c>
      <c r="AL18" s="33">
        <f>IF('MODULE 1.5 &amp; 1.6'!K19='CALC MODULE 1.5 &amp; 1.6'!$AL$4,'MODULE 1.5 &amp; 1.6'!L19,0)</f>
        <v>0</v>
      </c>
      <c r="AM18" s="21">
        <f>IF('MODULE 1.5 &amp; 1.6'!K19='CALC MODULE 1.5 &amp; 1.6'!$AM$4,'MODULE 1.5 &amp; 1.6'!L19,0)</f>
        <v>0</v>
      </c>
      <c r="AN18" s="21">
        <f>IF('MODULE 1.5 &amp; 1.6'!K19='CALC MODULE 1.5 &amp; 1.6'!$AN$4,'MODULE 1.5 &amp; 1.6'!L19,0)</f>
        <v>0</v>
      </c>
      <c r="AO18" s="21">
        <f>IF('MODULE 1.5 &amp; 1.6'!K19='CALC MODULE 1.5 &amp; 1.6'!$AO$4,'MODULE 1.5 &amp; 1.6'!L19,0)</f>
        <v>0</v>
      </c>
      <c r="AP18" s="21">
        <f>IF('MODULE 1.5 &amp; 1.6'!K19='CALC MODULE 1.5 &amp; 1.6'!$AP$4,'MODULE 1.5 &amp; 1.6'!L19,0)</f>
        <v>0</v>
      </c>
      <c r="AQ18" s="21">
        <f>IF('MODULE 1.5 &amp; 1.6'!K19='CALC MODULE 1.5 &amp; 1.6'!$AQ$4,'MODULE 1.5 &amp; 1.6'!L19,0)</f>
        <v>0</v>
      </c>
      <c r="AR18" s="21">
        <f>IF('MODULE 1.5 &amp; 1.6'!K19='CALC MODULE 1.5 &amp; 1.6'!$AR$4,'MODULE 1.5 &amp; 1.6'!L19,0)</f>
        <v>0</v>
      </c>
      <c r="AS18" s="21">
        <f>IF('MODULE 1.5 &amp; 1.6'!K19='CALC MODULE 1.5 &amp; 1.6'!$AS$4,'MODULE 1.5 &amp; 1.6'!L19,0)</f>
        <v>0</v>
      </c>
      <c r="AT18" s="34">
        <f>IF('MODULE 1.5 &amp; 1.6'!K19='CALC MODULE 1.5 &amp; 1.6'!$AT$4,'MODULE 1.5 &amp; 1.6'!L19,0)</f>
        <v>0</v>
      </c>
      <c r="AU18" s="33"/>
      <c r="AV18" s="21"/>
      <c r="AW18" s="21"/>
      <c r="AX18" s="21"/>
      <c r="AY18" s="21"/>
      <c r="AZ18" s="21"/>
      <c r="BA18" s="21"/>
      <c r="BB18" s="21"/>
      <c r="BC18" s="21"/>
    </row>
    <row r="19" spans="1:55" x14ac:dyDescent="0.3">
      <c r="B19" s="189">
        <f>IF('MODULE 1.5 &amp; 1.6'!C20='CALC MODULE 1.5 &amp; 1.6'!B4, 'MODULE 1.5 &amp; 1.6'!D20,0)</f>
        <v>0</v>
      </c>
      <c r="C19" s="146">
        <f>IF('MODULE 1.5 &amp; 1.6'!C20='CALC MODULE 1.5 &amp; 1.6'!C4, 'MODULE 1.5 &amp; 1.6'!D20,0)</f>
        <v>0</v>
      </c>
      <c r="D19" s="146">
        <f>IF('MODULE 1.5 &amp; 1.6'!C20='CALC MODULE 1.5 &amp; 1.6'!D4, 'MODULE 1.5 &amp; 1.6'!D20,0)</f>
        <v>0</v>
      </c>
      <c r="E19" s="146">
        <f>IF('MODULE 1.5 &amp; 1.6'!C20='CALC MODULE 1.5 &amp; 1.6'!E4, 'MODULE 1.5 &amp; 1.6'!D20,0)</f>
        <v>0</v>
      </c>
      <c r="F19" s="146">
        <f>IF('MODULE 1.5 &amp; 1.6'!C20='CALC MODULE 1.5 &amp; 1.6'!F4, 'MODULE 1.5 &amp; 1.6'!D20,0)</f>
        <v>0</v>
      </c>
      <c r="G19" s="146">
        <f>IF('MODULE 1.5 &amp; 1.6'!C20='CALC MODULE 1.5 &amp; 1.6'!G4, 'MODULE 1.5 &amp; 1.6'!D20,0)</f>
        <v>0</v>
      </c>
      <c r="H19" s="146">
        <f>IF('MODULE 1.5 &amp; 1.6'!C20='CALC MODULE 1.5 &amp; 1.6'!H4, 'MODULE 1.5 &amp; 1.6'!D20,0)</f>
        <v>0</v>
      </c>
      <c r="I19" s="146">
        <f>IF('MODULE 1.5 &amp; 1.6'!C20='CALC MODULE 1.5 &amp; 1.6'!I4, 'MODULE 1.5 &amp; 1.6'!D20,0)</f>
        <v>0</v>
      </c>
      <c r="J19" s="190">
        <f>IF('MODULE 1.5 &amp; 1.6'!C20='CALC MODULE 1.5 &amp; 1.6'!J4, 'MODULE 1.5 &amp; 1.6'!D20,0)</f>
        <v>0</v>
      </c>
      <c r="K19" s="33">
        <f>IF('MODULE 1.5 &amp; 1.6'!E20='CALC MODULE 1.5 &amp; 1.6'!K4,'MODULE 1.5 &amp; 1.6'!F20,0)</f>
        <v>0</v>
      </c>
      <c r="L19" s="21">
        <f>IF('MODULE 1.5 &amp; 1.6'!E20='CALC MODULE 1.5 &amp; 1.6'!$L$4,'MODULE 1.5 &amp; 1.6'!F20,0)</f>
        <v>0</v>
      </c>
      <c r="M19" s="21">
        <f>IF('MODULE 1.5 &amp; 1.6'!E20='CALC MODULE 1.5 &amp; 1.6'!$M$4,'MODULE 1.5 &amp; 1.6'!F20,0)</f>
        <v>0</v>
      </c>
      <c r="N19" s="21">
        <f>IF('MODULE 1.5 &amp; 1.6'!E20='CALC MODULE 1.5 &amp; 1.6'!$N$4,'MODULE 1.5 &amp; 1.6'!F20,0)</f>
        <v>0</v>
      </c>
      <c r="O19" s="21">
        <f>IF('MODULE 1.5 &amp; 1.6'!E20='CALC MODULE 1.5 &amp; 1.6'!$O$4,'MODULE 1.5 &amp; 1.6'!F20,0)</f>
        <v>0</v>
      </c>
      <c r="P19" s="21">
        <f>IF('MODULE 1.5 &amp; 1.6'!E20='CALC MODULE 1.5 &amp; 1.6'!$P$4,'MODULE 1.5 &amp; 1.6'!F20,0)</f>
        <v>0</v>
      </c>
      <c r="Q19" s="21">
        <f>IF('MODULE 1.5 &amp; 1.6'!E20='CALC MODULE 1.5 &amp; 1.6'!$Q$4,'MODULE 1.5 &amp; 1.6'!F20,0)</f>
        <v>0</v>
      </c>
      <c r="R19" s="21">
        <f>IF('MODULE 1.5 &amp; 1.6'!E20='CALC MODULE 1.5 &amp; 1.6'!$R$4,'MODULE 1.5 &amp; 1.6'!F20,0)</f>
        <v>0</v>
      </c>
      <c r="S19" s="34">
        <f>IF('MODULE 1.5 &amp; 1.6'!E20='CALC MODULE 1.5 &amp; 1.6'!$S$4,'MODULE 1.5 &amp; 1.6'!F20,0)</f>
        <v>0</v>
      </c>
      <c r="T19" s="33">
        <f>IF('MODULE 1.5 &amp; 1.6'!G20='CALC MODULE 1.5 &amp; 1.6'!$T$4,'MODULE 1.5 &amp; 1.6'!H20,0)</f>
        <v>0</v>
      </c>
      <c r="U19" s="21">
        <f>IF('MODULE 1.5 &amp; 1.6'!G20='CALC MODULE 1.5 &amp; 1.6'!$U$4,'MODULE 1.5 &amp; 1.6'!H20,0)</f>
        <v>0</v>
      </c>
      <c r="V19" s="21">
        <f>IF('MODULE 1.5 &amp; 1.6'!G20='CALC MODULE 1.5 &amp; 1.6'!$V$4,'MODULE 1.5 &amp; 1.6'!H20,0)</f>
        <v>0</v>
      </c>
      <c r="W19" s="21">
        <f>IF('MODULE 1.5 &amp; 1.6'!G20='CALC MODULE 1.5 &amp; 1.6'!$W$4,'MODULE 1.5 &amp; 1.6'!H20,0)</f>
        <v>0</v>
      </c>
      <c r="X19" s="21">
        <f>IF('MODULE 1.5 &amp; 1.6'!G20='CALC MODULE 1.5 &amp; 1.6'!$X$4,'MODULE 1.5 &amp; 1.6'!H20,0)</f>
        <v>0</v>
      </c>
      <c r="Y19" s="21">
        <f>IF('MODULE 1.5 &amp; 1.6'!G20='CALC MODULE 1.5 &amp; 1.6'!$Y$4,'MODULE 1.5 &amp; 1.6'!H20,0)</f>
        <v>0</v>
      </c>
      <c r="Z19" s="21">
        <f>IF('MODULE 1.5 &amp; 1.6'!G20='CALC MODULE 1.5 &amp; 1.6'!$Z$4,'MODULE 1.5 &amp; 1.6'!H20,0)</f>
        <v>0</v>
      </c>
      <c r="AA19" s="21">
        <f>IF('MODULE 1.5 &amp; 1.6'!G20='CALC MODULE 1.5 &amp; 1.6'!$AA$4,'MODULE 1.5 &amp; 1.6'!H20,0)</f>
        <v>0</v>
      </c>
      <c r="AB19" s="34">
        <f>IF('MODULE 1.5 &amp; 1.6'!G20='CALC MODULE 1.5 &amp; 1.6'!$AB$4,'MODULE 1.5 &amp; 1.6'!H20,0)</f>
        <v>0</v>
      </c>
      <c r="AC19" s="33">
        <f>IF('MODULE 1.5 &amp; 1.6'!I20='CALC MODULE 1.5 &amp; 1.6'!$AC$4,'MODULE 1.5 &amp; 1.6'!J20,0)</f>
        <v>0</v>
      </c>
      <c r="AD19" s="21">
        <f>IF('MODULE 1.5 &amp; 1.6'!I20='CALC MODULE 1.5 &amp; 1.6'!$AD$4,'MODULE 1.5 &amp; 1.6'!J20,0)</f>
        <v>0</v>
      </c>
      <c r="AE19" s="21">
        <f>IF('MODULE 1.5 &amp; 1.6'!I20='CALC MODULE 1.5 &amp; 1.6'!$AE$4,'MODULE 1.5 &amp; 1.6'!J20,0)</f>
        <v>0</v>
      </c>
      <c r="AF19" s="21">
        <f>IF('MODULE 1.5 &amp; 1.6'!I20='CALC MODULE 1.5 &amp; 1.6'!$AF$4,'MODULE 1.5 &amp; 1.6'!J20,0)</f>
        <v>0</v>
      </c>
      <c r="AG19" s="21">
        <f>IF('MODULE 1.5 &amp; 1.6'!I20='CALC MODULE 1.5 &amp; 1.6'!$AG$4,'MODULE 1.5 &amp; 1.6'!J20,0)</f>
        <v>0</v>
      </c>
      <c r="AH19" s="21">
        <f>IF('MODULE 1.5 &amp; 1.6'!I20='CALC MODULE 1.5 &amp; 1.6'!$AH$4,'MODULE 1.5 &amp; 1.6'!J20,0)</f>
        <v>0</v>
      </c>
      <c r="AI19" s="21">
        <f>IF('MODULE 1.5 &amp; 1.6'!I20='CALC MODULE 1.5 &amp; 1.6'!$AI$4,'MODULE 1.5 &amp; 1.6'!J20,0)</f>
        <v>0</v>
      </c>
      <c r="AJ19" s="21">
        <f>IF('MODULE 1.5 &amp; 1.6'!I20='CALC MODULE 1.5 &amp; 1.6'!$AJ$4,'MODULE 1.5 &amp; 1.6'!J20,0)</f>
        <v>0</v>
      </c>
      <c r="AK19" s="34">
        <f>IF('MODULE 1.5 &amp; 1.6'!I20='CALC MODULE 1.5 &amp; 1.6'!$AK$4,'MODULE 1.5 &amp; 1.6'!J20,0)</f>
        <v>0</v>
      </c>
      <c r="AL19" s="33">
        <f>IF('MODULE 1.5 &amp; 1.6'!K20='CALC MODULE 1.5 &amp; 1.6'!$AL$4,'MODULE 1.5 &amp; 1.6'!L20,0)</f>
        <v>0</v>
      </c>
      <c r="AM19" s="21">
        <f>IF('MODULE 1.5 &amp; 1.6'!K20='CALC MODULE 1.5 &amp; 1.6'!$AM$4,'MODULE 1.5 &amp; 1.6'!L20,0)</f>
        <v>0</v>
      </c>
      <c r="AN19" s="21">
        <f>IF('MODULE 1.5 &amp; 1.6'!K20='CALC MODULE 1.5 &amp; 1.6'!$AN$4,'MODULE 1.5 &amp; 1.6'!L20,0)</f>
        <v>0</v>
      </c>
      <c r="AO19" s="21">
        <f>IF('MODULE 1.5 &amp; 1.6'!K20='CALC MODULE 1.5 &amp; 1.6'!$AO$4,'MODULE 1.5 &amp; 1.6'!L20,0)</f>
        <v>0</v>
      </c>
      <c r="AP19" s="21">
        <f>IF('MODULE 1.5 &amp; 1.6'!K20='CALC MODULE 1.5 &amp; 1.6'!$AP$4,'MODULE 1.5 &amp; 1.6'!L20,0)</f>
        <v>0</v>
      </c>
      <c r="AQ19" s="21">
        <f>IF('MODULE 1.5 &amp; 1.6'!K20='CALC MODULE 1.5 &amp; 1.6'!$AQ$4,'MODULE 1.5 &amp; 1.6'!L20,0)</f>
        <v>0</v>
      </c>
      <c r="AR19" s="21">
        <f>IF('MODULE 1.5 &amp; 1.6'!K20='CALC MODULE 1.5 &amp; 1.6'!$AR$4,'MODULE 1.5 &amp; 1.6'!L20,0)</f>
        <v>0</v>
      </c>
      <c r="AS19" s="21">
        <f>IF('MODULE 1.5 &amp; 1.6'!K20='CALC MODULE 1.5 &amp; 1.6'!$AS$4,'MODULE 1.5 &amp; 1.6'!L20,0)</f>
        <v>0</v>
      </c>
      <c r="AT19" s="34">
        <f>IF('MODULE 1.5 &amp; 1.6'!K20='CALC MODULE 1.5 &amp; 1.6'!$AT$4,'MODULE 1.5 &amp; 1.6'!L20,0)</f>
        <v>0</v>
      </c>
      <c r="AU19" s="33"/>
      <c r="AV19" s="21"/>
      <c r="AW19" s="21"/>
      <c r="AX19" s="21"/>
      <c r="AY19" s="21"/>
      <c r="AZ19" s="21"/>
      <c r="BA19" s="21"/>
      <c r="BB19" s="21"/>
      <c r="BC19" s="21"/>
    </row>
    <row r="20" spans="1:55" x14ac:dyDescent="0.3">
      <c r="B20" s="191">
        <f>IF('MODULE 1.5 &amp; 1.6'!C21='CALC MODULE 1.5 &amp; 1.6'!B4, 'MODULE 1.5 &amp; 1.6'!D21,0)</f>
        <v>0</v>
      </c>
      <c r="C20" s="184">
        <f>IF('MODULE 1.5 &amp; 1.6'!C21='CALC MODULE 1.5 &amp; 1.6'!C4, 'MODULE 1.5 &amp; 1.6'!D21,0)</f>
        <v>0</v>
      </c>
      <c r="D20" s="184">
        <f>IF('MODULE 1.5 &amp; 1.6'!C21='CALC MODULE 1.5 &amp; 1.6'!D4, 'MODULE 1.5 &amp; 1.6'!D21,0)</f>
        <v>0</v>
      </c>
      <c r="E20" s="184">
        <f>IF('MODULE 1.5 &amp; 1.6'!C21='CALC MODULE 1.5 &amp; 1.6'!E4, 'MODULE 1.5 &amp; 1.6'!D21,0)</f>
        <v>0</v>
      </c>
      <c r="F20" s="184">
        <f>IF('MODULE 1.5 &amp; 1.6'!C21='CALC MODULE 1.5 &amp; 1.6'!F4, 'MODULE 1.5 &amp; 1.6'!D21,0)</f>
        <v>0</v>
      </c>
      <c r="G20" s="184">
        <f>IF('MODULE 1.5 &amp; 1.6'!C21='CALC MODULE 1.5 &amp; 1.6'!G4, 'MODULE 1.5 &amp; 1.6'!D21,0)</f>
        <v>0</v>
      </c>
      <c r="H20" s="184">
        <f>IF('MODULE 1.5 &amp; 1.6'!C21='CALC MODULE 1.5 &amp; 1.6'!H4, 'MODULE 1.5 &amp; 1.6'!D21,0)</f>
        <v>0</v>
      </c>
      <c r="I20" s="184">
        <f>IF('MODULE 1.5 &amp; 1.6'!C21='CALC MODULE 1.5 &amp; 1.6'!I4, 'MODULE 1.5 &amp; 1.6'!D21,0)</f>
        <v>0</v>
      </c>
      <c r="J20" s="192">
        <f>IF('MODULE 1.5 &amp; 1.6'!C21='CALC MODULE 1.5 &amp; 1.6'!J4, 'MODULE 1.5 &amp; 1.6'!D21,0)</f>
        <v>0</v>
      </c>
      <c r="K20" s="17">
        <f>IF('MODULE 1.5 &amp; 1.6'!E21='CALC MODULE 1.5 &amp; 1.6'!K4,'MODULE 1.5 &amp; 1.6'!F21,0)</f>
        <v>0</v>
      </c>
      <c r="L20" s="18">
        <f>IF('MODULE 1.5 &amp; 1.6'!E21='CALC MODULE 1.5 &amp; 1.6'!$L$4,'MODULE 1.5 &amp; 1.6'!F21,0)</f>
        <v>0</v>
      </c>
      <c r="M20" s="18">
        <f>IF('MODULE 1.5 &amp; 1.6'!E21='CALC MODULE 1.5 &amp; 1.6'!$M$4,'MODULE 1.5 &amp; 1.6'!F21,0)</f>
        <v>0</v>
      </c>
      <c r="N20" s="18">
        <f>IF('MODULE 1.5 &amp; 1.6'!E21='CALC MODULE 1.5 &amp; 1.6'!$N$4,'MODULE 1.5 &amp; 1.6'!F21,0)</f>
        <v>0</v>
      </c>
      <c r="O20" s="18">
        <f>IF('MODULE 1.5 &amp; 1.6'!E21='CALC MODULE 1.5 &amp; 1.6'!$O$4,'MODULE 1.5 &amp; 1.6'!F21,0)</f>
        <v>0</v>
      </c>
      <c r="P20" s="18">
        <f>IF('MODULE 1.5 &amp; 1.6'!E21='CALC MODULE 1.5 &amp; 1.6'!$P$4,'MODULE 1.5 &amp; 1.6'!F21,0)</f>
        <v>0</v>
      </c>
      <c r="Q20" s="18">
        <f>IF('MODULE 1.5 &amp; 1.6'!E21='CALC MODULE 1.5 &amp; 1.6'!$Q$4,'MODULE 1.5 &amp; 1.6'!F21,0)</f>
        <v>0</v>
      </c>
      <c r="R20" s="18">
        <f>IF('MODULE 1.5 &amp; 1.6'!E21='CALC MODULE 1.5 &amp; 1.6'!$R$4,'MODULE 1.5 &amp; 1.6'!F21,0)</f>
        <v>0</v>
      </c>
      <c r="S20" s="19">
        <f>IF('MODULE 1.5 &amp; 1.6'!E21='CALC MODULE 1.5 &amp; 1.6'!$S$4,'MODULE 1.5 &amp; 1.6'!F21,0)</f>
        <v>0</v>
      </c>
      <c r="T20" s="17">
        <f>IF('MODULE 1.5 &amp; 1.6'!G21='CALC MODULE 1.5 &amp; 1.6'!$T$4,'MODULE 1.5 &amp; 1.6'!H21,0)</f>
        <v>0</v>
      </c>
      <c r="U20" s="18">
        <f>IF('MODULE 1.5 &amp; 1.6'!G21='CALC MODULE 1.5 &amp; 1.6'!$U$4,'MODULE 1.5 &amp; 1.6'!H21,0)</f>
        <v>0</v>
      </c>
      <c r="V20" s="18">
        <f>IF('MODULE 1.5 &amp; 1.6'!G21='CALC MODULE 1.5 &amp; 1.6'!$V$4,'MODULE 1.5 &amp; 1.6'!H21,0)</f>
        <v>0</v>
      </c>
      <c r="W20" s="18">
        <f>IF('MODULE 1.5 &amp; 1.6'!G21='CALC MODULE 1.5 &amp; 1.6'!$W$4,'MODULE 1.5 &amp; 1.6'!H21,0)</f>
        <v>0</v>
      </c>
      <c r="X20" s="18">
        <f>IF('MODULE 1.5 &amp; 1.6'!G21='CALC MODULE 1.5 &amp; 1.6'!$X$4,'MODULE 1.5 &amp; 1.6'!H21,0)</f>
        <v>0</v>
      </c>
      <c r="Y20" s="18">
        <f>IF('MODULE 1.5 &amp; 1.6'!G21='CALC MODULE 1.5 &amp; 1.6'!$Y$4,'MODULE 1.5 &amp; 1.6'!H21,0)</f>
        <v>0</v>
      </c>
      <c r="Z20" s="18">
        <f>IF('MODULE 1.5 &amp; 1.6'!G21='CALC MODULE 1.5 &amp; 1.6'!$Z$4,'MODULE 1.5 &amp; 1.6'!H21,0)</f>
        <v>0</v>
      </c>
      <c r="AA20" s="18">
        <f>IF('MODULE 1.5 &amp; 1.6'!G21='CALC MODULE 1.5 &amp; 1.6'!$AA$4,'MODULE 1.5 &amp; 1.6'!H21,0)</f>
        <v>0</v>
      </c>
      <c r="AB20" s="19">
        <f>IF('MODULE 1.5 &amp; 1.6'!G21='CALC MODULE 1.5 &amp; 1.6'!$AB$4,'MODULE 1.5 &amp; 1.6'!H21,0)</f>
        <v>0</v>
      </c>
      <c r="AC20" s="17">
        <f>IF('MODULE 1.5 &amp; 1.6'!I21='CALC MODULE 1.5 &amp; 1.6'!$AC$4,'MODULE 1.5 &amp; 1.6'!J21,0)</f>
        <v>0</v>
      </c>
      <c r="AD20" s="18">
        <f>IF('MODULE 1.5 &amp; 1.6'!I21='CALC MODULE 1.5 &amp; 1.6'!$AD$4,'MODULE 1.5 &amp; 1.6'!J21,0)</f>
        <v>0</v>
      </c>
      <c r="AE20" s="18">
        <f>IF('MODULE 1.5 &amp; 1.6'!I21='CALC MODULE 1.5 &amp; 1.6'!$AE$4,'MODULE 1.5 &amp; 1.6'!J21,0)</f>
        <v>0</v>
      </c>
      <c r="AF20" s="18">
        <f>IF('MODULE 1.5 &amp; 1.6'!I21='CALC MODULE 1.5 &amp; 1.6'!$AF$4,'MODULE 1.5 &amp; 1.6'!J21,0)</f>
        <v>0</v>
      </c>
      <c r="AG20" s="18">
        <f>IF('MODULE 1.5 &amp; 1.6'!I21='CALC MODULE 1.5 &amp; 1.6'!$AG$4,'MODULE 1.5 &amp; 1.6'!J21,0)</f>
        <v>0</v>
      </c>
      <c r="AH20" s="18">
        <f>IF('MODULE 1.5 &amp; 1.6'!I21='CALC MODULE 1.5 &amp; 1.6'!$AH$4,'MODULE 1.5 &amp; 1.6'!J21,0)</f>
        <v>0</v>
      </c>
      <c r="AI20" s="18">
        <f>IF('MODULE 1.5 &amp; 1.6'!I21='CALC MODULE 1.5 &amp; 1.6'!$AI$4,'MODULE 1.5 &amp; 1.6'!J21,0)</f>
        <v>0</v>
      </c>
      <c r="AJ20" s="18">
        <f>IF('MODULE 1.5 &amp; 1.6'!I21='CALC MODULE 1.5 &amp; 1.6'!$AJ$4,'MODULE 1.5 &amp; 1.6'!J21,0)</f>
        <v>0</v>
      </c>
      <c r="AK20" s="19">
        <f>IF('MODULE 1.5 &amp; 1.6'!I21='CALC MODULE 1.5 &amp; 1.6'!$AK$4,'MODULE 1.5 &amp; 1.6'!J21,0)</f>
        <v>0</v>
      </c>
      <c r="AL20" s="17">
        <f>IF('MODULE 1.5 &amp; 1.6'!K21='CALC MODULE 1.5 &amp; 1.6'!$AL$4,'MODULE 1.5 &amp; 1.6'!L21,0)</f>
        <v>0</v>
      </c>
      <c r="AM20" s="18">
        <f>IF('MODULE 1.5 &amp; 1.6'!K21='CALC MODULE 1.5 &amp; 1.6'!$AM$4,'MODULE 1.5 &amp; 1.6'!L21,0)</f>
        <v>0</v>
      </c>
      <c r="AN20" s="18">
        <f>IF('MODULE 1.5 &amp; 1.6'!K21='CALC MODULE 1.5 &amp; 1.6'!$AN$4,'MODULE 1.5 &amp; 1.6'!L21,0)</f>
        <v>0</v>
      </c>
      <c r="AO20" s="18">
        <f>IF('MODULE 1.5 &amp; 1.6'!K21='CALC MODULE 1.5 &amp; 1.6'!$AO$4,'MODULE 1.5 &amp; 1.6'!L21,0)</f>
        <v>0</v>
      </c>
      <c r="AP20" s="18">
        <f>IF('MODULE 1.5 &amp; 1.6'!K21='CALC MODULE 1.5 &amp; 1.6'!$AP$4,'MODULE 1.5 &amp; 1.6'!L21,0)</f>
        <v>0</v>
      </c>
      <c r="AQ20" s="18">
        <f>IF('MODULE 1.5 &amp; 1.6'!K21='CALC MODULE 1.5 &amp; 1.6'!$AQ$4,'MODULE 1.5 &amp; 1.6'!L21,0)</f>
        <v>0</v>
      </c>
      <c r="AR20" s="18">
        <f>IF('MODULE 1.5 &amp; 1.6'!K21='CALC MODULE 1.5 &amp; 1.6'!$AR$4,'MODULE 1.5 &amp; 1.6'!L21,0)</f>
        <v>0</v>
      </c>
      <c r="AS20" s="18">
        <f>IF('MODULE 1.5 &amp; 1.6'!K21='CALC MODULE 1.5 &amp; 1.6'!$AS$4,'MODULE 1.5 &amp; 1.6'!L21,0)</f>
        <v>0</v>
      </c>
      <c r="AT20" s="19">
        <f>IF('MODULE 1.5 &amp; 1.6'!K21='CALC MODULE 1.5 &amp; 1.6'!$AT$4,'MODULE 1.5 &amp; 1.6'!L21,0)</f>
        <v>0</v>
      </c>
      <c r="AU20" s="33"/>
      <c r="AV20" s="21"/>
      <c r="AW20" s="21"/>
      <c r="AX20" s="21"/>
      <c r="AY20" s="21"/>
      <c r="AZ20" s="21"/>
      <c r="BA20" s="21"/>
      <c r="BB20" s="21"/>
      <c r="BC20" s="21"/>
    </row>
    <row r="21" spans="1:55" s="13" customFormat="1" x14ac:dyDescent="0.3">
      <c r="A21" s="13" t="s">
        <v>72</v>
      </c>
      <c r="B21" s="13">
        <f>SUM(B5:B8)</f>
        <v>0</v>
      </c>
      <c r="C21" s="13">
        <f t="shared" ref="C21:AT21" si="0">SUM(C5:C8)</f>
        <v>0</v>
      </c>
      <c r="D21" s="13">
        <f t="shared" si="0"/>
        <v>0</v>
      </c>
      <c r="E21" s="13">
        <f t="shared" si="0"/>
        <v>0</v>
      </c>
      <c r="F21" s="13">
        <f t="shared" si="0"/>
        <v>0</v>
      </c>
      <c r="G21" s="13">
        <f t="shared" si="0"/>
        <v>0</v>
      </c>
      <c r="H21" s="13">
        <f t="shared" si="0"/>
        <v>0</v>
      </c>
      <c r="I21" s="13">
        <f t="shared" si="0"/>
        <v>0</v>
      </c>
      <c r="J21" s="13">
        <f t="shared" si="0"/>
        <v>0</v>
      </c>
      <c r="K21" s="13">
        <f t="shared" si="0"/>
        <v>0</v>
      </c>
      <c r="L21" s="13">
        <f t="shared" si="0"/>
        <v>0</v>
      </c>
      <c r="M21" s="13">
        <f t="shared" si="0"/>
        <v>0</v>
      </c>
      <c r="N21" s="13">
        <f t="shared" si="0"/>
        <v>0</v>
      </c>
      <c r="O21" s="13">
        <f t="shared" si="0"/>
        <v>0</v>
      </c>
      <c r="P21" s="13">
        <f t="shared" si="0"/>
        <v>0</v>
      </c>
      <c r="Q21" s="13">
        <f t="shared" si="0"/>
        <v>0</v>
      </c>
      <c r="R21" s="13">
        <f t="shared" si="0"/>
        <v>0</v>
      </c>
      <c r="S21" s="13">
        <f t="shared" si="0"/>
        <v>0</v>
      </c>
      <c r="T21" s="13">
        <f t="shared" si="0"/>
        <v>0</v>
      </c>
      <c r="U21" s="13">
        <f t="shared" si="0"/>
        <v>0</v>
      </c>
      <c r="V21" s="13">
        <f t="shared" si="0"/>
        <v>0</v>
      </c>
      <c r="W21" s="13">
        <f t="shared" si="0"/>
        <v>0</v>
      </c>
      <c r="X21" s="13">
        <f t="shared" si="0"/>
        <v>0</v>
      </c>
      <c r="Y21" s="13">
        <f t="shared" si="0"/>
        <v>0</v>
      </c>
      <c r="Z21" s="13">
        <f t="shared" si="0"/>
        <v>0</v>
      </c>
      <c r="AA21" s="13">
        <f t="shared" si="0"/>
        <v>0</v>
      </c>
      <c r="AB21" s="13">
        <f t="shared" si="0"/>
        <v>0</v>
      </c>
      <c r="AC21" s="13">
        <f t="shared" si="0"/>
        <v>0</v>
      </c>
      <c r="AD21" s="13">
        <f t="shared" si="0"/>
        <v>0</v>
      </c>
      <c r="AE21" s="13">
        <f t="shared" si="0"/>
        <v>0</v>
      </c>
      <c r="AF21" s="13">
        <f t="shared" si="0"/>
        <v>0</v>
      </c>
      <c r="AG21" s="13">
        <f t="shared" si="0"/>
        <v>0</v>
      </c>
      <c r="AH21" s="13">
        <f t="shared" si="0"/>
        <v>0</v>
      </c>
      <c r="AI21" s="13">
        <f t="shared" si="0"/>
        <v>0</v>
      </c>
      <c r="AJ21" s="13">
        <f t="shared" si="0"/>
        <v>0</v>
      </c>
      <c r="AK21" s="13">
        <f t="shared" si="0"/>
        <v>0</v>
      </c>
      <c r="AL21" s="13">
        <f t="shared" si="0"/>
        <v>0</v>
      </c>
      <c r="AM21" s="13">
        <f t="shared" si="0"/>
        <v>0</v>
      </c>
      <c r="AN21" s="13">
        <f t="shared" si="0"/>
        <v>0</v>
      </c>
      <c r="AO21" s="13">
        <f t="shared" si="0"/>
        <v>0</v>
      </c>
      <c r="AP21" s="13">
        <f t="shared" si="0"/>
        <v>0</v>
      </c>
      <c r="AQ21" s="13">
        <f>SUM(AQ5:AQ8)</f>
        <v>0</v>
      </c>
      <c r="AR21" s="13">
        <f>SUM(AR5:AR8)</f>
        <v>0</v>
      </c>
      <c r="AS21" s="13">
        <f t="shared" si="0"/>
        <v>0</v>
      </c>
      <c r="AT21" s="13">
        <f t="shared" si="0"/>
        <v>0</v>
      </c>
      <c r="AU21" s="20"/>
      <c r="AV21" s="20"/>
      <c r="AW21" s="20"/>
      <c r="AX21" s="20"/>
      <c r="AY21" s="20"/>
      <c r="AZ21" s="20"/>
      <c r="BA21" s="20"/>
      <c r="BB21" s="20"/>
      <c r="BC21" s="20"/>
    </row>
    <row r="22" spans="1:55" s="13" customFormat="1" x14ac:dyDescent="0.3">
      <c r="B22" s="13">
        <f>COUNTIF(B5:B8,"&gt;0")</f>
        <v>0</v>
      </c>
      <c r="C22" s="13">
        <f t="shared" ref="C22:AT22" si="1">COUNTIF(C5:C8,"&gt;0")</f>
        <v>0</v>
      </c>
      <c r="D22" s="13">
        <f t="shared" si="1"/>
        <v>0</v>
      </c>
      <c r="E22" s="13">
        <f t="shared" si="1"/>
        <v>0</v>
      </c>
      <c r="F22" s="13">
        <f t="shared" si="1"/>
        <v>0</v>
      </c>
      <c r="G22" s="13">
        <f t="shared" si="1"/>
        <v>0</v>
      </c>
      <c r="H22" s="13">
        <f t="shared" si="1"/>
        <v>0</v>
      </c>
      <c r="I22" s="13">
        <f t="shared" si="1"/>
        <v>0</v>
      </c>
      <c r="J22" s="13">
        <f t="shared" si="1"/>
        <v>0</v>
      </c>
      <c r="K22" s="13">
        <f t="shared" si="1"/>
        <v>0</v>
      </c>
      <c r="L22" s="13">
        <f t="shared" si="1"/>
        <v>0</v>
      </c>
      <c r="M22" s="13">
        <f t="shared" si="1"/>
        <v>0</v>
      </c>
      <c r="N22" s="13">
        <f t="shared" si="1"/>
        <v>0</v>
      </c>
      <c r="O22" s="13">
        <f t="shared" si="1"/>
        <v>0</v>
      </c>
      <c r="P22" s="13">
        <f t="shared" si="1"/>
        <v>0</v>
      </c>
      <c r="Q22" s="13">
        <f t="shared" si="1"/>
        <v>0</v>
      </c>
      <c r="R22" s="13">
        <f t="shared" si="1"/>
        <v>0</v>
      </c>
      <c r="S22" s="13">
        <f t="shared" si="1"/>
        <v>0</v>
      </c>
      <c r="T22" s="13">
        <f t="shared" si="1"/>
        <v>0</v>
      </c>
      <c r="U22" s="13">
        <f t="shared" si="1"/>
        <v>0</v>
      </c>
      <c r="V22" s="13">
        <f t="shared" si="1"/>
        <v>0</v>
      </c>
      <c r="W22" s="13">
        <f t="shared" si="1"/>
        <v>0</v>
      </c>
      <c r="X22" s="13">
        <f t="shared" si="1"/>
        <v>0</v>
      </c>
      <c r="Y22" s="13">
        <f t="shared" si="1"/>
        <v>0</v>
      </c>
      <c r="Z22" s="13">
        <f t="shared" si="1"/>
        <v>0</v>
      </c>
      <c r="AA22" s="13">
        <f t="shared" si="1"/>
        <v>0</v>
      </c>
      <c r="AB22" s="13">
        <f t="shared" si="1"/>
        <v>0</v>
      </c>
      <c r="AC22" s="13">
        <f t="shared" si="1"/>
        <v>0</v>
      </c>
      <c r="AD22" s="13">
        <f t="shared" si="1"/>
        <v>0</v>
      </c>
      <c r="AE22" s="13">
        <f t="shared" si="1"/>
        <v>0</v>
      </c>
      <c r="AF22" s="13">
        <f t="shared" si="1"/>
        <v>0</v>
      </c>
      <c r="AG22" s="13">
        <f t="shared" si="1"/>
        <v>0</v>
      </c>
      <c r="AH22" s="13">
        <f t="shared" si="1"/>
        <v>0</v>
      </c>
      <c r="AI22" s="13">
        <f t="shared" si="1"/>
        <v>0</v>
      </c>
      <c r="AJ22" s="13">
        <f t="shared" si="1"/>
        <v>0</v>
      </c>
      <c r="AK22" s="13">
        <f t="shared" si="1"/>
        <v>0</v>
      </c>
      <c r="AL22" s="13">
        <f t="shared" si="1"/>
        <v>0</v>
      </c>
      <c r="AM22" s="13">
        <f t="shared" si="1"/>
        <v>0</v>
      </c>
      <c r="AN22" s="13">
        <f t="shared" si="1"/>
        <v>0</v>
      </c>
      <c r="AO22" s="13">
        <f t="shared" si="1"/>
        <v>0</v>
      </c>
      <c r="AP22" s="13">
        <f t="shared" si="1"/>
        <v>0</v>
      </c>
      <c r="AQ22" s="13">
        <f t="shared" si="1"/>
        <v>0</v>
      </c>
      <c r="AR22" s="13">
        <f t="shared" si="1"/>
        <v>0</v>
      </c>
      <c r="AS22" s="13">
        <f t="shared" si="1"/>
        <v>0</v>
      </c>
      <c r="AT22" s="13">
        <f t="shared" si="1"/>
        <v>0</v>
      </c>
      <c r="AU22" s="20"/>
      <c r="AV22" s="20"/>
      <c r="AW22" s="20"/>
      <c r="AX22" s="20"/>
      <c r="AY22" s="20"/>
      <c r="AZ22" s="20"/>
      <c r="BA22" s="20"/>
      <c r="BB22" s="20"/>
      <c r="BC22" s="20"/>
    </row>
    <row r="23" spans="1:55" x14ac:dyDescent="0.3">
      <c r="A23" s="8" t="s">
        <v>73</v>
      </c>
      <c r="B23" s="8">
        <f>SUM(B9:B12)</f>
        <v>0</v>
      </c>
      <c r="C23" s="8">
        <f t="shared" ref="C23:AT23" si="2">SUM(C9:C12)</f>
        <v>0</v>
      </c>
      <c r="D23" s="8">
        <f t="shared" si="2"/>
        <v>0</v>
      </c>
      <c r="E23" s="8">
        <f t="shared" si="2"/>
        <v>0</v>
      </c>
      <c r="F23" s="8">
        <f t="shared" si="2"/>
        <v>0</v>
      </c>
      <c r="G23" s="8">
        <f t="shared" si="2"/>
        <v>0</v>
      </c>
      <c r="H23" s="8">
        <f t="shared" si="2"/>
        <v>0</v>
      </c>
      <c r="I23" s="8">
        <f t="shared" si="2"/>
        <v>0</v>
      </c>
      <c r="J23" s="8">
        <f t="shared" si="2"/>
        <v>0</v>
      </c>
      <c r="K23" s="8">
        <f t="shared" si="2"/>
        <v>0</v>
      </c>
      <c r="L23" s="8">
        <f t="shared" si="2"/>
        <v>0</v>
      </c>
      <c r="M23" s="8">
        <f t="shared" si="2"/>
        <v>0</v>
      </c>
      <c r="N23" s="8">
        <f t="shared" si="2"/>
        <v>0</v>
      </c>
      <c r="O23" s="8">
        <f t="shared" si="2"/>
        <v>0</v>
      </c>
      <c r="P23" s="8">
        <f t="shared" si="2"/>
        <v>0</v>
      </c>
      <c r="Q23" s="8">
        <f t="shared" si="2"/>
        <v>0</v>
      </c>
      <c r="R23" s="8">
        <f t="shared" si="2"/>
        <v>0</v>
      </c>
      <c r="S23" s="8">
        <f t="shared" si="2"/>
        <v>0</v>
      </c>
      <c r="T23" s="8">
        <f t="shared" si="2"/>
        <v>0</v>
      </c>
      <c r="U23" s="8">
        <f t="shared" si="2"/>
        <v>0</v>
      </c>
      <c r="V23" s="8">
        <f t="shared" si="2"/>
        <v>0</v>
      </c>
      <c r="W23" s="8">
        <f t="shared" si="2"/>
        <v>0</v>
      </c>
      <c r="X23" s="8">
        <f t="shared" si="2"/>
        <v>0</v>
      </c>
      <c r="Y23" s="8">
        <f t="shared" si="2"/>
        <v>0</v>
      </c>
      <c r="Z23" s="8">
        <f t="shared" si="2"/>
        <v>0</v>
      </c>
      <c r="AA23" s="8">
        <f t="shared" si="2"/>
        <v>0</v>
      </c>
      <c r="AB23" s="8">
        <f t="shared" si="2"/>
        <v>0</v>
      </c>
      <c r="AC23" s="8">
        <f t="shared" si="2"/>
        <v>0</v>
      </c>
      <c r="AD23" s="8">
        <f t="shared" si="2"/>
        <v>0</v>
      </c>
      <c r="AE23" s="8">
        <f t="shared" si="2"/>
        <v>0</v>
      </c>
      <c r="AF23" s="8">
        <f t="shared" si="2"/>
        <v>0</v>
      </c>
      <c r="AG23" s="8">
        <f t="shared" si="2"/>
        <v>0</v>
      </c>
      <c r="AH23" s="8">
        <f t="shared" si="2"/>
        <v>0</v>
      </c>
      <c r="AI23" s="8">
        <f t="shared" si="2"/>
        <v>0</v>
      </c>
      <c r="AJ23" s="8">
        <f t="shared" si="2"/>
        <v>0</v>
      </c>
      <c r="AK23" s="8">
        <f t="shared" si="2"/>
        <v>0</v>
      </c>
      <c r="AL23" s="8">
        <f t="shared" si="2"/>
        <v>0</v>
      </c>
      <c r="AM23" s="8">
        <f t="shared" si="2"/>
        <v>0</v>
      </c>
      <c r="AN23" s="8">
        <f t="shared" si="2"/>
        <v>0</v>
      </c>
      <c r="AO23" s="8">
        <f t="shared" si="2"/>
        <v>0</v>
      </c>
      <c r="AP23" s="8">
        <f t="shared" si="2"/>
        <v>0</v>
      </c>
      <c r="AQ23" s="8">
        <f t="shared" si="2"/>
        <v>0</v>
      </c>
      <c r="AR23" s="8">
        <f t="shared" si="2"/>
        <v>0</v>
      </c>
      <c r="AS23" s="8">
        <f t="shared" si="2"/>
        <v>0</v>
      </c>
      <c r="AT23" s="8">
        <f t="shared" si="2"/>
        <v>0</v>
      </c>
      <c r="AU23" s="21"/>
      <c r="AV23" s="21"/>
      <c r="AW23" s="21"/>
      <c r="AX23" s="21"/>
      <c r="AY23" s="21"/>
      <c r="AZ23" s="21"/>
      <c r="BA23" s="21"/>
      <c r="BB23" s="21"/>
      <c r="BC23" s="21"/>
    </row>
    <row r="24" spans="1:55" x14ac:dyDescent="0.3">
      <c r="B24" s="8">
        <f>COUNTIF(B9:B12,"&gt;0")</f>
        <v>0</v>
      </c>
      <c r="C24" s="8">
        <f t="shared" ref="C24:AT24" si="3">COUNTIF(C9:C12,"&gt;0")</f>
        <v>0</v>
      </c>
      <c r="D24" s="8">
        <f t="shared" si="3"/>
        <v>0</v>
      </c>
      <c r="E24" s="8">
        <f t="shared" si="3"/>
        <v>0</v>
      </c>
      <c r="F24" s="8">
        <f t="shared" si="3"/>
        <v>0</v>
      </c>
      <c r="G24" s="8">
        <f t="shared" si="3"/>
        <v>0</v>
      </c>
      <c r="H24" s="8">
        <f t="shared" si="3"/>
        <v>0</v>
      </c>
      <c r="I24" s="8">
        <f t="shared" si="3"/>
        <v>0</v>
      </c>
      <c r="J24" s="8">
        <f t="shared" si="3"/>
        <v>0</v>
      </c>
      <c r="K24" s="8">
        <f t="shared" si="3"/>
        <v>0</v>
      </c>
      <c r="L24" s="8">
        <f t="shared" si="3"/>
        <v>0</v>
      </c>
      <c r="M24" s="8">
        <f t="shared" si="3"/>
        <v>0</v>
      </c>
      <c r="N24" s="8">
        <f t="shared" si="3"/>
        <v>0</v>
      </c>
      <c r="O24" s="8">
        <f t="shared" si="3"/>
        <v>0</v>
      </c>
      <c r="P24" s="8">
        <f t="shared" si="3"/>
        <v>0</v>
      </c>
      <c r="Q24" s="8">
        <f t="shared" si="3"/>
        <v>0</v>
      </c>
      <c r="R24" s="8">
        <f t="shared" si="3"/>
        <v>0</v>
      </c>
      <c r="S24" s="8">
        <f t="shared" si="3"/>
        <v>0</v>
      </c>
      <c r="T24" s="8">
        <f t="shared" si="3"/>
        <v>0</v>
      </c>
      <c r="U24" s="8">
        <f t="shared" si="3"/>
        <v>0</v>
      </c>
      <c r="V24" s="8">
        <f t="shared" si="3"/>
        <v>0</v>
      </c>
      <c r="W24" s="8">
        <f t="shared" si="3"/>
        <v>0</v>
      </c>
      <c r="X24" s="8">
        <f t="shared" si="3"/>
        <v>0</v>
      </c>
      <c r="Y24" s="8">
        <f t="shared" si="3"/>
        <v>0</v>
      </c>
      <c r="Z24" s="8">
        <f t="shared" si="3"/>
        <v>0</v>
      </c>
      <c r="AA24" s="8">
        <f t="shared" si="3"/>
        <v>0</v>
      </c>
      <c r="AB24" s="8">
        <f t="shared" si="3"/>
        <v>0</v>
      </c>
      <c r="AC24" s="8">
        <f t="shared" si="3"/>
        <v>0</v>
      </c>
      <c r="AD24" s="8">
        <f t="shared" si="3"/>
        <v>0</v>
      </c>
      <c r="AE24" s="8">
        <f t="shared" si="3"/>
        <v>0</v>
      </c>
      <c r="AF24" s="8">
        <f t="shared" si="3"/>
        <v>0</v>
      </c>
      <c r="AG24" s="8">
        <f t="shared" si="3"/>
        <v>0</v>
      </c>
      <c r="AH24" s="8">
        <f t="shared" si="3"/>
        <v>0</v>
      </c>
      <c r="AI24" s="8">
        <f t="shared" si="3"/>
        <v>0</v>
      </c>
      <c r="AJ24" s="8">
        <f t="shared" si="3"/>
        <v>0</v>
      </c>
      <c r="AK24" s="8">
        <f t="shared" si="3"/>
        <v>0</v>
      </c>
      <c r="AL24" s="8">
        <f t="shared" si="3"/>
        <v>0</v>
      </c>
      <c r="AM24" s="8">
        <f t="shared" si="3"/>
        <v>0</v>
      </c>
      <c r="AN24" s="8">
        <f t="shared" si="3"/>
        <v>0</v>
      </c>
      <c r="AO24" s="8">
        <f t="shared" si="3"/>
        <v>0</v>
      </c>
      <c r="AP24" s="8">
        <f t="shared" si="3"/>
        <v>0</v>
      </c>
      <c r="AQ24" s="8">
        <f t="shared" si="3"/>
        <v>0</v>
      </c>
      <c r="AR24" s="8">
        <f t="shared" si="3"/>
        <v>0</v>
      </c>
      <c r="AS24" s="8">
        <f t="shared" si="3"/>
        <v>0</v>
      </c>
      <c r="AT24" s="8">
        <f t="shared" si="3"/>
        <v>0</v>
      </c>
      <c r="AU24" s="21"/>
      <c r="AV24" s="21"/>
      <c r="AW24" s="21"/>
      <c r="AX24" s="21"/>
      <c r="AY24" s="21"/>
      <c r="AZ24" s="21"/>
      <c r="BA24" s="21"/>
      <c r="BB24" s="21"/>
      <c r="BC24" s="21"/>
    </row>
    <row r="25" spans="1:55" s="13" customFormat="1" x14ac:dyDescent="0.3">
      <c r="A25" s="13" t="s">
        <v>74</v>
      </c>
      <c r="B25" s="13">
        <f>SUM(B13:B16)</f>
        <v>0</v>
      </c>
      <c r="C25" s="13">
        <f t="shared" ref="C25:AT25" si="4">SUM(C13:C16)</f>
        <v>0</v>
      </c>
      <c r="D25" s="13">
        <f t="shared" si="4"/>
        <v>0</v>
      </c>
      <c r="E25" s="13">
        <f t="shared" si="4"/>
        <v>0</v>
      </c>
      <c r="F25" s="13">
        <f t="shared" si="4"/>
        <v>0</v>
      </c>
      <c r="G25" s="13">
        <f t="shared" si="4"/>
        <v>0</v>
      </c>
      <c r="H25" s="13">
        <f t="shared" si="4"/>
        <v>0</v>
      </c>
      <c r="I25" s="13">
        <f t="shared" si="4"/>
        <v>0</v>
      </c>
      <c r="J25" s="13">
        <f t="shared" si="4"/>
        <v>0</v>
      </c>
      <c r="K25" s="13">
        <f t="shared" si="4"/>
        <v>0</v>
      </c>
      <c r="L25" s="13">
        <f t="shared" si="4"/>
        <v>0</v>
      </c>
      <c r="M25" s="13">
        <f t="shared" si="4"/>
        <v>0</v>
      </c>
      <c r="N25" s="13">
        <f t="shared" si="4"/>
        <v>0</v>
      </c>
      <c r="O25" s="13">
        <f t="shared" si="4"/>
        <v>0</v>
      </c>
      <c r="P25" s="13">
        <f t="shared" si="4"/>
        <v>0</v>
      </c>
      <c r="Q25" s="13">
        <f t="shared" si="4"/>
        <v>0</v>
      </c>
      <c r="R25" s="13">
        <f t="shared" si="4"/>
        <v>0</v>
      </c>
      <c r="S25" s="13">
        <f t="shared" si="4"/>
        <v>0</v>
      </c>
      <c r="T25" s="13">
        <f t="shared" si="4"/>
        <v>0</v>
      </c>
      <c r="U25" s="13">
        <f t="shared" si="4"/>
        <v>0</v>
      </c>
      <c r="V25" s="13">
        <f t="shared" si="4"/>
        <v>0</v>
      </c>
      <c r="W25" s="13">
        <f t="shared" si="4"/>
        <v>0</v>
      </c>
      <c r="X25" s="13">
        <f t="shared" si="4"/>
        <v>0</v>
      </c>
      <c r="Y25" s="13">
        <f t="shared" si="4"/>
        <v>0</v>
      </c>
      <c r="Z25" s="13">
        <f t="shared" si="4"/>
        <v>0</v>
      </c>
      <c r="AA25" s="13">
        <f t="shared" si="4"/>
        <v>0</v>
      </c>
      <c r="AB25" s="13">
        <f t="shared" si="4"/>
        <v>0</v>
      </c>
      <c r="AC25" s="13">
        <f t="shared" si="4"/>
        <v>0</v>
      </c>
      <c r="AD25" s="13">
        <f t="shared" si="4"/>
        <v>0</v>
      </c>
      <c r="AE25" s="13">
        <f t="shared" si="4"/>
        <v>0</v>
      </c>
      <c r="AF25" s="13">
        <f t="shared" si="4"/>
        <v>0</v>
      </c>
      <c r="AG25" s="13">
        <f t="shared" si="4"/>
        <v>0</v>
      </c>
      <c r="AH25" s="13">
        <f t="shared" si="4"/>
        <v>0</v>
      </c>
      <c r="AI25" s="13">
        <f t="shared" si="4"/>
        <v>0</v>
      </c>
      <c r="AJ25" s="13">
        <f t="shared" si="4"/>
        <v>0</v>
      </c>
      <c r="AK25" s="13">
        <f t="shared" si="4"/>
        <v>0</v>
      </c>
      <c r="AL25" s="13">
        <f t="shared" si="4"/>
        <v>0</v>
      </c>
      <c r="AM25" s="13">
        <f t="shared" si="4"/>
        <v>0</v>
      </c>
      <c r="AN25" s="13">
        <f t="shared" si="4"/>
        <v>0</v>
      </c>
      <c r="AO25" s="13">
        <f t="shared" si="4"/>
        <v>0</v>
      </c>
      <c r="AP25" s="13">
        <f t="shared" si="4"/>
        <v>0</v>
      </c>
      <c r="AQ25" s="13">
        <f t="shared" si="4"/>
        <v>0</v>
      </c>
      <c r="AR25" s="13">
        <f t="shared" si="4"/>
        <v>0</v>
      </c>
      <c r="AS25" s="13">
        <f t="shared" si="4"/>
        <v>0</v>
      </c>
      <c r="AT25" s="13">
        <f t="shared" si="4"/>
        <v>0</v>
      </c>
      <c r="AU25" s="20"/>
      <c r="AV25" s="20"/>
      <c r="AW25" s="20"/>
      <c r="AX25" s="20"/>
      <c r="AY25" s="20"/>
      <c r="AZ25" s="20"/>
      <c r="BA25" s="20"/>
      <c r="BB25" s="20"/>
      <c r="BC25" s="20"/>
    </row>
    <row r="26" spans="1:55" s="13" customFormat="1" x14ac:dyDescent="0.3">
      <c r="B26" s="13">
        <f>COUNTIF(B13:B16,"&gt;0")</f>
        <v>0</v>
      </c>
      <c r="C26" s="13">
        <f t="shared" ref="C26:AT26" si="5">COUNTIF(C13:C16,"&gt;0")</f>
        <v>0</v>
      </c>
      <c r="D26" s="13">
        <f t="shared" si="5"/>
        <v>0</v>
      </c>
      <c r="E26" s="13">
        <f t="shared" si="5"/>
        <v>0</v>
      </c>
      <c r="F26" s="13">
        <f t="shared" si="5"/>
        <v>0</v>
      </c>
      <c r="G26" s="13">
        <f t="shared" si="5"/>
        <v>0</v>
      </c>
      <c r="H26" s="13">
        <f t="shared" si="5"/>
        <v>0</v>
      </c>
      <c r="I26" s="13">
        <f t="shared" si="5"/>
        <v>0</v>
      </c>
      <c r="J26" s="13">
        <f t="shared" si="5"/>
        <v>0</v>
      </c>
      <c r="K26" s="13">
        <f t="shared" si="5"/>
        <v>0</v>
      </c>
      <c r="L26" s="13">
        <f t="shared" si="5"/>
        <v>0</v>
      </c>
      <c r="M26" s="13">
        <f t="shared" si="5"/>
        <v>0</v>
      </c>
      <c r="N26" s="13">
        <f t="shared" si="5"/>
        <v>0</v>
      </c>
      <c r="O26" s="13">
        <f t="shared" si="5"/>
        <v>0</v>
      </c>
      <c r="P26" s="13">
        <f t="shared" si="5"/>
        <v>0</v>
      </c>
      <c r="Q26" s="13">
        <f t="shared" si="5"/>
        <v>0</v>
      </c>
      <c r="R26" s="13">
        <f t="shared" si="5"/>
        <v>0</v>
      </c>
      <c r="S26" s="13">
        <f t="shared" si="5"/>
        <v>0</v>
      </c>
      <c r="T26" s="13">
        <f t="shared" si="5"/>
        <v>0</v>
      </c>
      <c r="U26" s="13">
        <f t="shared" si="5"/>
        <v>0</v>
      </c>
      <c r="V26" s="13">
        <f t="shared" si="5"/>
        <v>0</v>
      </c>
      <c r="W26" s="13">
        <f t="shared" si="5"/>
        <v>0</v>
      </c>
      <c r="X26" s="13">
        <f t="shared" si="5"/>
        <v>0</v>
      </c>
      <c r="Y26" s="13">
        <f t="shared" si="5"/>
        <v>0</v>
      </c>
      <c r="Z26" s="13">
        <f t="shared" si="5"/>
        <v>0</v>
      </c>
      <c r="AA26" s="13">
        <f t="shared" si="5"/>
        <v>0</v>
      </c>
      <c r="AB26" s="13">
        <f t="shared" si="5"/>
        <v>0</v>
      </c>
      <c r="AC26" s="13">
        <f t="shared" si="5"/>
        <v>0</v>
      </c>
      <c r="AD26" s="13">
        <f t="shared" si="5"/>
        <v>0</v>
      </c>
      <c r="AE26" s="13">
        <f t="shared" si="5"/>
        <v>0</v>
      </c>
      <c r="AF26" s="13">
        <f t="shared" si="5"/>
        <v>0</v>
      </c>
      <c r="AG26" s="13">
        <f t="shared" si="5"/>
        <v>0</v>
      </c>
      <c r="AH26" s="13">
        <f t="shared" si="5"/>
        <v>0</v>
      </c>
      <c r="AI26" s="13">
        <f t="shared" si="5"/>
        <v>0</v>
      </c>
      <c r="AJ26" s="13">
        <f t="shared" si="5"/>
        <v>0</v>
      </c>
      <c r="AK26" s="13">
        <f t="shared" si="5"/>
        <v>0</v>
      </c>
      <c r="AL26" s="13">
        <f t="shared" si="5"/>
        <v>0</v>
      </c>
      <c r="AM26" s="13">
        <f t="shared" si="5"/>
        <v>0</v>
      </c>
      <c r="AN26" s="13">
        <f t="shared" si="5"/>
        <v>0</v>
      </c>
      <c r="AO26" s="13">
        <f t="shared" si="5"/>
        <v>0</v>
      </c>
      <c r="AP26" s="13">
        <f t="shared" si="5"/>
        <v>0</v>
      </c>
      <c r="AQ26" s="13">
        <f t="shared" si="5"/>
        <v>0</v>
      </c>
      <c r="AR26" s="13">
        <f t="shared" si="5"/>
        <v>0</v>
      </c>
      <c r="AS26" s="13">
        <f t="shared" si="5"/>
        <v>0</v>
      </c>
      <c r="AT26" s="13">
        <f t="shared" si="5"/>
        <v>0</v>
      </c>
      <c r="AU26" s="20"/>
      <c r="AV26" s="20"/>
      <c r="AW26" s="20"/>
      <c r="AX26" s="20"/>
      <c r="AY26" s="20"/>
      <c r="AZ26" s="20"/>
      <c r="BA26" s="20"/>
      <c r="BB26" s="20"/>
      <c r="BC26" s="20"/>
    </row>
    <row r="27" spans="1:55" x14ac:dyDescent="0.3">
      <c r="A27" s="8" t="s">
        <v>75</v>
      </c>
      <c r="B27" s="8">
        <f>SUM(B17:B20)</f>
        <v>0</v>
      </c>
      <c r="C27" s="8">
        <f t="shared" ref="C27:AT27" si="6">SUM(C17:C20)</f>
        <v>0</v>
      </c>
      <c r="D27" s="8">
        <f t="shared" si="6"/>
        <v>0</v>
      </c>
      <c r="E27" s="8">
        <f t="shared" si="6"/>
        <v>0</v>
      </c>
      <c r="F27" s="8">
        <f t="shared" si="6"/>
        <v>0</v>
      </c>
      <c r="G27" s="8">
        <f t="shared" si="6"/>
        <v>0</v>
      </c>
      <c r="H27" s="8">
        <f t="shared" si="6"/>
        <v>0</v>
      </c>
      <c r="I27" s="8">
        <f t="shared" si="6"/>
        <v>0</v>
      </c>
      <c r="J27" s="8">
        <f t="shared" si="6"/>
        <v>0</v>
      </c>
      <c r="K27" s="8">
        <f t="shared" si="6"/>
        <v>0</v>
      </c>
      <c r="L27" s="8">
        <f t="shared" si="6"/>
        <v>0</v>
      </c>
      <c r="M27" s="8">
        <f t="shared" si="6"/>
        <v>0</v>
      </c>
      <c r="N27" s="8">
        <f t="shared" si="6"/>
        <v>0</v>
      </c>
      <c r="O27" s="8">
        <f t="shared" si="6"/>
        <v>0</v>
      </c>
      <c r="P27" s="8">
        <f t="shared" si="6"/>
        <v>0</v>
      </c>
      <c r="Q27" s="8">
        <f t="shared" si="6"/>
        <v>0</v>
      </c>
      <c r="R27" s="8">
        <f t="shared" si="6"/>
        <v>0</v>
      </c>
      <c r="S27" s="8">
        <f t="shared" si="6"/>
        <v>0</v>
      </c>
      <c r="T27" s="8">
        <f t="shared" si="6"/>
        <v>0</v>
      </c>
      <c r="U27" s="8">
        <f t="shared" si="6"/>
        <v>0</v>
      </c>
      <c r="V27" s="8">
        <f t="shared" si="6"/>
        <v>0</v>
      </c>
      <c r="W27" s="8">
        <f t="shared" si="6"/>
        <v>0</v>
      </c>
      <c r="X27" s="8">
        <f t="shared" si="6"/>
        <v>0</v>
      </c>
      <c r="Y27" s="8">
        <f t="shared" si="6"/>
        <v>0</v>
      </c>
      <c r="Z27" s="8">
        <f t="shared" si="6"/>
        <v>0</v>
      </c>
      <c r="AA27" s="8">
        <f t="shared" si="6"/>
        <v>0</v>
      </c>
      <c r="AB27" s="8">
        <f t="shared" si="6"/>
        <v>0</v>
      </c>
      <c r="AC27" s="8">
        <f t="shared" si="6"/>
        <v>0</v>
      </c>
      <c r="AD27" s="8">
        <f t="shared" si="6"/>
        <v>0</v>
      </c>
      <c r="AE27" s="8">
        <f t="shared" si="6"/>
        <v>0</v>
      </c>
      <c r="AF27" s="8">
        <f t="shared" si="6"/>
        <v>0</v>
      </c>
      <c r="AG27" s="8">
        <f t="shared" si="6"/>
        <v>0</v>
      </c>
      <c r="AH27" s="8">
        <f t="shared" si="6"/>
        <v>0</v>
      </c>
      <c r="AI27" s="8">
        <f t="shared" si="6"/>
        <v>0</v>
      </c>
      <c r="AJ27" s="8">
        <f t="shared" si="6"/>
        <v>0</v>
      </c>
      <c r="AK27" s="8">
        <f t="shared" si="6"/>
        <v>0</v>
      </c>
      <c r="AL27" s="8">
        <f t="shared" si="6"/>
        <v>0</v>
      </c>
      <c r="AM27" s="8">
        <f t="shared" si="6"/>
        <v>0</v>
      </c>
      <c r="AN27" s="8">
        <f t="shared" si="6"/>
        <v>0</v>
      </c>
      <c r="AO27" s="8">
        <f t="shared" si="6"/>
        <v>0</v>
      </c>
      <c r="AP27" s="8">
        <f t="shared" si="6"/>
        <v>0</v>
      </c>
      <c r="AQ27" s="8">
        <f t="shared" si="6"/>
        <v>0</v>
      </c>
      <c r="AR27" s="8">
        <f t="shared" si="6"/>
        <v>0</v>
      </c>
      <c r="AS27" s="8">
        <f t="shared" si="6"/>
        <v>0</v>
      </c>
      <c r="AT27" s="8">
        <f t="shared" si="6"/>
        <v>0</v>
      </c>
      <c r="AU27" s="21"/>
      <c r="AV27" s="21"/>
      <c r="AW27" s="21"/>
      <c r="AX27" s="21"/>
      <c r="AY27" s="21"/>
      <c r="AZ27" s="21"/>
      <c r="BA27" s="21"/>
      <c r="BB27" s="21"/>
      <c r="BC27" s="21"/>
    </row>
    <row r="28" spans="1:55" x14ac:dyDescent="0.3">
      <c r="B28" s="8">
        <f>COUNTIF(B17:B20,"&gt;0")</f>
        <v>0</v>
      </c>
      <c r="C28" s="8">
        <f t="shared" ref="C28:AT28" si="7">COUNTIF(C17:C20,"&gt;0")</f>
        <v>0</v>
      </c>
      <c r="D28" s="8">
        <f t="shared" si="7"/>
        <v>0</v>
      </c>
      <c r="E28" s="8">
        <f t="shared" si="7"/>
        <v>0</v>
      </c>
      <c r="F28" s="8">
        <f t="shared" si="7"/>
        <v>0</v>
      </c>
      <c r="G28" s="8">
        <f t="shared" si="7"/>
        <v>0</v>
      </c>
      <c r="H28" s="8">
        <f t="shared" si="7"/>
        <v>0</v>
      </c>
      <c r="I28" s="8">
        <f t="shared" si="7"/>
        <v>0</v>
      </c>
      <c r="J28" s="8">
        <f t="shared" si="7"/>
        <v>0</v>
      </c>
      <c r="K28" s="8">
        <f t="shared" si="7"/>
        <v>0</v>
      </c>
      <c r="L28" s="8">
        <f t="shared" si="7"/>
        <v>0</v>
      </c>
      <c r="M28" s="8">
        <f t="shared" si="7"/>
        <v>0</v>
      </c>
      <c r="N28" s="8">
        <f t="shared" si="7"/>
        <v>0</v>
      </c>
      <c r="O28" s="8">
        <f t="shared" si="7"/>
        <v>0</v>
      </c>
      <c r="P28" s="8">
        <f t="shared" si="7"/>
        <v>0</v>
      </c>
      <c r="Q28" s="8">
        <f t="shared" si="7"/>
        <v>0</v>
      </c>
      <c r="R28" s="8">
        <f t="shared" si="7"/>
        <v>0</v>
      </c>
      <c r="S28" s="8">
        <f t="shared" si="7"/>
        <v>0</v>
      </c>
      <c r="T28" s="8">
        <f t="shared" si="7"/>
        <v>0</v>
      </c>
      <c r="U28" s="8">
        <f t="shared" si="7"/>
        <v>0</v>
      </c>
      <c r="V28" s="8">
        <f t="shared" si="7"/>
        <v>0</v>
      </c>
      <c r="W28" s="8">
        <f t="shared" si="7"/>
        <v>0</v>
      </c>
      <c r="X28" s="8">
        <f t="shared" si="7"/>
        <v>0</v>
      </c>
      <c r="Y28" s="8">
        <f t="shared" si="7"/>
        <v>0</v>
      </c>
      <c r="Z28" s="8">
        <f t="shared" si="7"/>
        <v>0</v>
      </c>
      <c r="AA28" s="8">
        <f t="shared" si="7"/>
        <v>0</v>
      </c>
      <c r="AB28" s="8">
        <f t="shared" si="7"/>
        <v>0</v>
      </c>
      <c r="AC28" s="8">
        <f t="shared" si="7"/>
        <v>0</v>
      </c>
      <c r="AD28" s="8">
        <f t="shared" si="7"/>
        <v>0</v>
      </c>
      <c r="AE28" s="8">
        <f t="shared" si="7"/>
        <v>0</v>
      </c>
      <c r="AF28" s="8">
        <f t="shared" si="7"/>
        <v>0</v>
      </c>
      <c r="AG28" s="8">
        <f t="shared" si="7"/>
        <v>0</v>
      </c>
      <c r="AH28" s="8">
        <f t="shared" si="7"/>
        <v>0</v>
      </c>
      <c r="AI28" s="8">
        <f t="shared" si="7"/>
        <v>0</v>
      </c>
      <c r="AJ28" s="8">
        <f t="shared" si="7"/>
        <v>0</v>
      </c>
      <c r="AK28" s="8">
        <f t="shared" si="7"/>
        <v>0</v>
      </c>
      <c r="AL28" s="8">
        <f t="shared" si="7"/>
        <v>0</v>
      </c>
      <c r="AM28" s="8">
        <f t="shared" si="7"/>
        <v>0</v>
      </c>
      <c r="AN28" s="8">
        <f t="shared" si="7"/>
        <v>0</v>
      </c>
      <c r="AO28" s="8">
        <f t="shared" si="7"/>
        <v>0</v>
      </c>
      <c r="AP28" s="8">
        <f t="shared" si="7"/>
        <v>0</v>
      </c>
      <c r="AQ28" s="8">
        <f t="shared" si="7"/>
        <v>0</v>
      </c>
      <c r="AR28" s="8">
        <f t="shared" si="7"/>
        <v>0</v>
      </c>
      <c r="AS28" s="8">
        <f t="shared" si="7"/>
        <v>0</v>
      </c>
      <c r="AT28" s="8">
        <f t="shared" si="7"/>
        <v>0</v>
      </c>
      <c r="AU28" s="21"/>
      <c r="AV28" s="21"/>
      <c r="AW28" s="21"/>
      <c r="AX28" s="21"/>
      <c r="AY28" s="21"/>
      <c r="AZ28" s="21"/>
      <c r="BA28" s="21"/>
      <c r="BB28" s="21"/>
      <c r="BC28" s="21"/>
    </row>
    <row r="29" spans="1:55" s="13" customFormat="1" x14ac:dyDescent="0.3">
      <c r="A29" s="13" t="s">
        <v>76</v>
      </c>
      <c r="B29" s="13">
        <f>IF(B22&gt;0,B21/B22,0)</f>
        <v>0</v>
      </c>
      <c r="C29" s="13">
        <f t="shared" ref="C29:AT29" si="8">IF(C22&gt;0,C21/C22,0)</f>
        <v>0</v>
      </c>
      <c r="D29" s="13">
        <f t="shared" si="8"/>
        <v>0</v>
      </c>
      <c r="E29" s="13">
        <f t="shared" si="8"/>
        <v>0</v>
      </c>
      <c r="F29" s="13">
        <f t="shared" si="8"/>
        <v>0</v>
      </c>
      <c r="G29" s="13">
        <f t="shared" si="8"/>
        <v>0</v>
      </c>
      <c r="H29" s="13">
        <f t="shared" si="8"/>
        <v>0</v>
      </c>
      <c r="I29" s="13">
        <f t="shared" si="8"/>
        <v>0</v>
      </c>
      <c r="J29" s="13">
        <f t="shared" si="8"/>
        <v>0</v>
      </c>
      <c r="K29" s="13">
        <f t="shared" si="8"/>
        <v>0</v>
      </c>
      <c r="L29" s="13">
        <f t="shared" si="8"/>
        <v>0</v>
      </c>
      <c r="M29" s="13">
        <f t="shared" si="8"/>
        <v>0</v>
      </c>
      <c r="N29" s="13">
        <f t="shared" si="8"/>
        <v>0</v>
      </c>
      <c r="O29" s="13">
        <f t="shared" si="8"/>
        <v>0</v>
      </c>
      <c r="P29" s="13">
        <f t="shared" si="8"/>
        <v>0</v>
      </c>
      <c r="Q29" s="13">
        <f t="shared" si="8"/>
        <v>0</v>
      </c>
      <c r="R29" s="13">
        <f t="shared" si="8"/>
        <v>0</v>
      </c>
      <c r="S29" s="13">
        <f t="shared" si="8"/>
        <v>0</v>
      </c>
      <c r="T29" s="13">
        <f t="shared" si="8"/>
        <v>0</v>
      </c>
      <c r="U29" s="13">
        <f t="shared" si="8"/>
        <v>0</v>
      </c>
      <c r="V29" s="13">
        <f t="shared" si="8"/>
        <v>0</v>
      </c>
      <c r="W29" s="13">
        <f t="shared" si="8"/>
        <v>0</v>
      </c>
      <c r="X29" s="13">
        <f t="shared" si="8"/>
        <v>0</v>
      </c>
      <c r="Y29" s="13">
        <f t="shared" si="8"/>
        <v>0</v>
      </c>
      <c r="Z29" s="13">
        <f t="shared" si="8"/>
        <v>0</v>
      </c>
      <c r="AA29" s="13">
        <f t="shared" si="8"/>
        <v>0</v>
      </c>
      <c r="AB29" s="13">
        <f t="shared" si="8"/>
        <v>0</v>
      </c>
      <c r="AC29" s="13">
        <f t="shared" si="8"/>
        <v>0</v>
      </c>
      <c r="AD29" s="13">
        <f t="shared" si="8"/>
        <v>0</v>
      </c>
      <c r="AE29" s="13">
        <f t="shared" si="8"/>
        <v>0</v>
      </c>
      <c r="AF29" s="13">
        <f t="shared" si="8"/>
        <v>0</v>
      </c>
      <c r="AG29" s="13">
        <f t="shared" si="8"/>
        <v>0</v>
      </c>
      <c r="AH29" s="13">
        <f t="shared" si="8"/>
        <v>0</v>
      </c>
      <c r="AI29" s="13">
        <f t="shared" si="8"/>
        <v>0</v>
      </c>
      <c r="AJ29" s="13">
        <f t="shared" si="8"/>
        <v>0</v>
      </c>
      <c r="AK29" s="13">
        <f t="shared" si="8"/>
        <v>0</v>
      </c>
      <c r="AL29" s="13">
        <f t="shared" si="8"/>
        <v>0</v>
      </c>
      <c r="AM29" s="13">
        <f t="shared" si="8"/>
        <v>0</v>
      </c>
      <c r="AN29" s="13">
        <f t="shared" si="8"/>
        <v>0</v>
      </c>
      <c r="AO29" s="13">
        <f t="shared" si="8"/>
        <v>0</v>
      </c>
      <c r="AP29" s="13">
        <f t="shared" si="8"/>
        <v>0</v>
      </c>
      <c r="AQ29" s="13">
        <f t="shared" si="8"/>
        <v>0</v>
      </c>
      <c r="AR29" s="13">
        <f t="shared" si="8"/>
        <v>0</v>
      </c>
      <c r="AS29" s="13">
        <f t="shared" si="8"/>
        <v>0</v>
      </c>
      <c r="AT29" s="13">
        <f t="shared" si="8"/>
        <v>0</v>
      </c>
      <c r="AU29" s="20"/>
      <c r="AV29" s="20"/>
      <c r="AW29" s="20"/>
      <c r="AX29" s="20"/>
      <c r="AY29" s="20"/>
      <c r="AZ29" s="20"/>
      <c r="BA29" s="20"/>
      <c r="BB29" s="20"/>
      <c r="BC29" s="20"/>
    </row>
    <row r="30" spans="1:55" x14ac:dyDescent="0.3">
      <c r="A30" s="8" t="s">
        <v>78</v>
      </c>
      <c r="B30" s="8">
        <f t="shared" ref="B30:AT30" si="9">IF(B24&gt;0,B23/B24,0)</f>
        <v>0</v>
      </c>
      <c r="C30" s="8">
        <f t="shared" si="9"/>
        <v>0</v>
      </c>
      <c r="D30" s="8">
        <f t="shared" si="9"/>
        <v>0</v>
      </c>
      <c r="E30" s="8">
        <f t="shared" si="9"/>
        <v>0</v>
      </c>
      <c r="F30" s="8">
        <f t="shared" si="9"/>
        <v>0</v>
      </c>
      <c r="G30" s="8">
        <f t="shared" si="9"/>
        <v>0</v>
      </c>
      <c r="H30" s="8">
        <f t="shared" si="9"/>
        <v>0</v>
      </c>
      <c r="I30" s="8">
        <f t="shared" si="9"/>
        <v>0</v>
      </c>
      <c r="J30" s="8">
        <f t="shared" si="9"/>
        <v>0</v>
      </c>
      <c r="K30" s="8">
        <f t="shared" si="9"/>
        <v>0</v>
      </c>
      <c r="L30" s="8">
        <f t="shared" si="9"/>
        <v>0</v>
      </c>
      <c r="M30" s="8">
        <f t="shared" si="9"/>
        <v>0</v>
      </c>
      <c r="N30" s="8">
        <f t="shared" si="9"/>
        <v>0</v>
      </c>
      <c r="O30" s="8">
        <f t="shared" si="9"/>
        <v>0</v>
      </c>
      <c r="P30" s="8">
        <f t="shared" si="9"/>
        <v>0</v>
      </c>
      <c r="Q30" s="8">
        <f t="shared" si="9"/>
        <v>0</v>
      </c>
      <c r="R30" s="8">
        <f t="shared" si="9"/>
        <v>0</v>
      </c>
      <c r="S30" s="8">
        <f t="shared" si="9"/>
        <v>0</v>
      </c>
      <c r="T30" s="8">
        <f t="shared" si="9"/>
        <v>0</v>
      </c>
      <c r="U30" s="8">
        <f t="shared" si="9"/>
        <v>0</v>
      </c>
      <c r="V30" s="8">
        <f t="shared" si="9"/>
        <v>0</v>
      </c>
      <c r="W30" s="8">
        <f t="shared" si="9"/>
        <v>0</v>
      </c>
      <c r="X30" s="8">
        <f t="shared" si="9"/>
        <v>0</v>
      </c>
      <c r="Y30" s="8">
        <f t="shared" si="9"/>
        <v>0</v>
      </c>
      <c r="Z30" s="8">
        <f t="shared" si="9"/>
        <v>0</v>
      </c>
      <c r="AA30" s="8">
        <f t="shared" si="9"/>
        <v>0</v>
      </c>
      <c r="AB30" s="8">
        <f t="shared" si="9"/>
        <v>0</v>
      </c>
      <c r="AC30" s="8">
        <f t="shared" si="9"/>
        <v>0</v>
      </c>
      <c r="AD30" s="8">
        <f t="shared" si="9"/>
        <v>0</v>
      </c>
      <c r="AE30" s="8">
        <f t="shared" si="9"/>
        <v>0</v>
      </c>
      <c r="AF30" s="8">
        <f t="shared" si="9"/>
        <v>0</v>
      </c>
      <c r="AG30" s="8">
        <f t="shared" si="9"/>
        <v>0</v>
      </c>
      <c r="AH30" s="8">
        <f t="shared" si="9"/>
        <v>0</v>
      </c>
      <c r="AI30" s="8">
        <f t="shared" si="9"/>
        <v>0</v>
      </c>
      <c r="AJ30" s="8">
        <f t="shared" si="9"/>
        <v>0</v>
      </c>
      <c r="AK30" s="8">
        <f t="shared" si="9"/>
        <v>0</v>
      </c>
      <c r="AL30" s="8">
        <f t="shared" si="9"/>
        <v>0</v>
      </c>
      <c r="AM30" s="8">
        <f t="shared" si="9"/>
        <v>0</v>
      </c>
      <c r="AN30" s="8">
        <f t="shared" si="9"/>
        <v>0</v>
      </c>
      <c r="AO30" s="8">
        <f t="shared" si="9"/>
        <v>0</v>
      </c>
      <c r="AP30" s="8">
        <f t="shared" si="9"/>
        <v>0</v>
      </c>
      <c r="AQ30" s="8">
        <f t="shared" si="9"/>
        <v>0</v>
      </c>
      <c r="AR30" s="8">
        <f t="shared" si="9"/>
        <v>0</v>
      </c>
      <c r="AS30" s="8">
        <f t="shared" si="9"/>
        <v>0</v>
      </c>
      <c r="AT30" s="8">
        <f t="shared" si="9"/>
        <v>0</v>
      </c>
      <c r="AU30" s="21"/>
      <c r="AV30" s="21"/>
      <c r="AW30" s="21"/>
      <c r="AX30" s="21"/>
      <c r="AY30" s="21"/>
      <c r="AZ30" s="21"/>
      <c r="BA30" s="21"/>
      <c r="BB30" s="21"/>
      <c r="BC30" s="21"/>
    </row>
    <row r="31" spans="1:55" s="13" customFormat="1" x14ac:dyDescent="0.3">
      <c r="A31" s="13" t="s">
        <v>79</v>
      </c>
      <c r="B31" s="13">
        <f t="shared" ref="B31:AT31" si="10">IF(B26&gt;0,B25/B26,0)</f>
        <v>0</v>
      </c>
      <c r="C31" s="13">
        <f t="shared" si="10"/>
        <v>0</v>
      </c>
      <c r="D31" s="13">
        <f t="shared" si="10"/>
        <v>0</v>
      </c>
      <c r="E31" s="13">
        <f t="shared" si="10"/>
        <v>0</v>
      </c>
      <c r="F31" s="13">
        <f t="shared" si="10"/>
        <v>0</v>
      </c>
      <c r="G31" s="13">
        <f t="shared" si="10"/>
        <v>0</v>
      </c>
      <c r="H31" s="13">
        <f t="shared" si="10"/>
        <v>0</v>
      </c>
      <c r="I31" s="13">
        <f t="shared" si="10"/>
        <v>0</v>
      </c>
      <c r="J31" s="13">
        <f t="shared" si="10"/>
        <v>0</v>
      </c>
      <c r="K31" s="13">
        <f t="shared" si="10"/>
        <v>0</v>
      </c>
      <c r="L31" s="13">
        <f t="shared" si="10"/>
        <v>0</v>
      </c>
      <c r="M31" s="13">
        <f t="shared" si="10"/>
        <v>0</v>
      </c>
      <c r="N31" s="13">
        <f t="shared" si="10"/>
        <v>0</v>
      </c>
      <c r="O31" s="13">
        <f t="shared" si="10"/>
        <v>0</v>
      </c>
      <c r="P31" s="13">
        <f t="shared" si="10"/>
        <v>0</v>
      </c>
      <c r="Q31" s="13">
        <f t="shared" si="10"/>
        <v>0</v>
      </c>
      <c r="R31" s="13">
        <f t="shared" si="10"/>
        <v>0</v>
      </c>
      <c r="S31" s="13">
        <f t="shared" si="10"/>
        <v>0</v>
      </c>
      <c r="T31" s="13">
        <f t="shared" si="10"/>
        <v>0</v>
      </c>
      <c r="U31" s="13">
        <f t="shared" si="10"/>
        <v>0</v>
      </c>
      <c r="V31" s="13">
        <f t="shared" si="10"/>
        <v>0</v>
      </c>
      <c r="W31" s="13">
        <f t="shared" si="10"/>
        <v>0</v>
      </c>
      <c r="X31" s="13">
        <f t="shared" si="10"/>
        <v>0</v>
      </c>
      <c r="Y31" s="13">
        <f t="shared" si="10"/>
        <v>0</v>
      </c>
      <c r="Z31" s="13">
        <f t="shared" si="10"/>
        <v>0</v>
      </c>
      <c r="AA31" s="13">
        <f t="shared" si="10"/>
        <v>0</v>
      </c>
      <c r="AB31" s="13">
        <f t="shared" si="10"/>
        <v>0</v>
      </c>
      <c r="AC31" s="13">
        <f t="shared" si="10"/>
        <v>0</v>
      </c>
      <c r="AD31" s="13">
        <f t="shared" si="10"/>
        <v>0</v>
      </c>
      <c r="AE31" s="13">
        <f t="shared" si="10"/>
        <v>0</v>
      </c>
      <c r="AF31" s="13">
        <f t="shared" si="10"/>
        <v>0</v>
      </c>
      <c r="AG31" s="13">
        <f t="shared" si="10"/>
        <v>0</v>
      </c>
      <c r="AH31" s="13">
        <f t="shared" si="10"/>
        <v>0</v>
      </c>
      <c r="AI31" s="13">
        <f t="shared" si="10"/>
        <v>0</v>
      </c>
      <c r="AJ31" s="13">
        <f t="shared" si="10"/>
        <v>0</v>
      </c>
      <c r="AK31" s="13">
        <f t="shared" si="10"/>
        <v>0</v>
      </c>
      <c r="AL31" s="13">
        <f t="shared" si="10"/>
        <v>0</v>
      </c>
      <c r="AM31" s="13">
        <f t="shared" si="10"/>
        <v>0</v>
      </c>
      <c r="AN31" s="13">
        <f t="shared" si="10"/>
        <v>0</v>
      </c>
      <c r="AO31" s="13">
        <f t="shared" si="10"/>
        <v>0</v>
      </c>
      <c r="AP31" s="13">
        <f t="shared" si="10"/>
        <v>0</v>
      </c>
      <c r="AQ31" s="13">
        <f t="shared" si="10"/>
        <v>0</v>
      </c>
      <c r="AR31" s="13">
        <f t="shared" si="10"/>
        <v>0</v>
      </c>
      <c r="AS31" s="13">
        <f t="shared" si="10"/>
        <v>0</v>
      </c>
      <c r="AT31" s="13">
        <f t="shared" si="10"/>
        <v>0</v>
      </c>
      <c r="AU31" s="20"/>
      <c r="AV31" s="20"/>
      <c r="AW31" s="20"/>
      <c r="AX31" s="20"/>
      <c r="AY31" s="20"/>
      <c r="AZ31" s="20"/>
      <c r="BA31" s="20"/>
      <c r="BB31" s="20"/>
      <c r="BC31" s="20"/>
    </row>
    <row r="32" spans="1:55" x14ac:dyDescent="0.3">
      <c r="A32" s="8" t="s">
        <v>77</v>
      </c>
      <c r="B32" s="8">
        <f t="shared" ref="B32:AT32" si="11">IF(B28&gt;0,B27/B28,0)</f>
        <v>0</v>
      </c>
      <c r="C32" s="8">
        <f t="shared" si="11"/>
        <v>0</v>
      </c>
      <c r="D32" s="8">
        <f t="shared" si="11"/>
        <v>0</v>
      </c>
      <c r="E32" s="8">
        <f t="shared" si="11"/>
        <v>0</v>
      </c>
      <c r="F32" s="8">
        <f t="shared" si="11"/>
        <v>0</v>
      </c>
      <c r="G32" s="8">
        <f t="shared" si="11"/>
        <v>0</v>
      </c>
      <c r="H32" s="8">
        <f t="shared" si="11"/>
        <v>0</v>
      </c>
      <c r="I32" s="8">
        <f t="shared" si="11"/>
        <v>0</v>
      </c>
      <c r="J32" s="8">
        <f t="shared" si="11"/>
        <v>0</v>
      </c>
      <c r="K32" s="8">
        <f t="shared" si="11"/>
        <v>0</v>
      </c>
      <c r="L32" s="8">
        <f t="shared" si="11"/>
        <v>0</v>
      </c>
      <c r="M32" s="8">
        <f t="shared" si="11"/>
        <v>0</v>
      </c>
      <c r="N32" s="8">
        <f t="shared" si="11"/>
        <v>0</v>
      </c>
      <c r="O32" s="8">
        <f t="shared" si="11"/>
        <v>0</v>
      </c>
      <c r="P32" s="8">
        <f t="shared" si="11"/>
        <v>0</v>
      </c>
      <c r="Q32" s="8">
        <f t="shared" si="11"/>
        <v>0</v>
      </c>
      <c r="R32" s="8">
        <f t="shared" si="11"/>
        <v>0</v>
      </c>
      <c r="S32" s="8">
        <f t="shared" si="11"/>
        <v>0</v>
      </c>
      <c r="T32" s="8">
        <f t="shared" si="11"/>
        <v>0</v>
      </c>
      <c r="U32" s="8">
        <f t="shared" si="11"/>
        <v>0</v>
      </c>
      <c r="V32" s="8">
        <f t="shared" si="11"/>
        <v>0</v>
      </c>
      <c r="W32" s="8">
        <f t="shared" si="11"/>
        <v>0</v>
      </c>
      <c r="X32" s="8">
        <f t="shared" si="11"/>
        <v>0</v>
      </c>
      <c r="Y32" s="8">
        <f t="shared" si="11"/>
        <v>0</v>
      </c>
      <c r="Z32" s="8">
        <f t="shared" si="11"/>
        <v>0</v>
      </c>
      <c r="AA32" s="8">
        <f t="shared" si="11"/>
        <v>0</v>
      </c>
      <c r="AB32" s="8">
        <f t="shared" si="11"/>
        <v>0</v>
      </c>
      <c r="AC32" s="8">
        <f t="shared" si="11"/>
        <v>0</v>
      </c>
      <c r="AD32" s="8">
        <f t="shared" si="11"/>
        <v>0</v>
      </c>
      <c r="AE32" s="8">
        <f t="shared" si="11"/>
        <v>0</v>
      </c>
      <c r="AF32" s="8">
        <f t="shared" si="11"/>
        <v>0</v>
      </c>
      <c r="AG32" s="8">
        <f t="shared" si="11"/>
        <v>0</v>
      </c>
      <c r="AH32" s="8">
        <f t="shared" si="11"/>
        <v>0</v>
      </c>
      <c r="AI32" s="8">
        <f t="shared" si="11"/>
        <v>0</v>
      </c>
      <c r="AJ32" s="8">
        <f t="shared" si="11"/>
        <v>0</v>
      </c>
      <c r="AK32" s="8">
        <f t="shared" si="11"/>
        <v>0</v>
      </c>
      <c r="AL32" s="8">
        <f t="shared" si="11"/>
        <v>0</v>
      </c>
      <c r="AM32" s="8">
        <f t="shared" si="11"/>
        <v>0</v>
      </c>
      <c r="AN32" s="8">
        <f t="shared" si="11"/>
        <v>0</v>
      </c>
      <c r="AO32" s="8">
        <f t="shared" si="11"/>
        <v>0</v>
      </c>
      <c r="AP32" s="8">
        <f t="shared" si="11"/>
        <v>0</v>
      </c>
      <c r="AQ32" s="8">
        <f t="shared" si="11"/>
        <v>0</v>
      </c>
      <c r="AR32" s="8">
        <f t="shared" si="11"/>
        <v>0</v>
      </c>
      <c r="AS32" s="8">
        <f t="shared" si="11"/>
        <v>0</v>
      </c>
      <c r="AT32" s="8">
        <f t="shared" si="11"/>
        <v>0</v>
      </c>
      <c r="AU32" s="21"/>
      <c r="AV32" s="21"/>
      <c r="AW32" s="21"/>
      <c r="AX32" s="21"/>
      <c r="AY32" s="21"/>
      <c r="AZ32" s="21"/>
      <c r="BA32" s="21"/>
      <c r="BB32" s="21"/>
      <c r="BC32" s="21"/>
    </row>
    <row r="35" spans="1:28" x14ac:dyDescent="0.3">
      <c r="B35" s="186" t="s">
        <v>103</v>
      </c>
      <c r="C35" s="187"/>
      <c r="D35" s="187"/>
      <c r="E35" s="187"/>
      <c r="F35" s="187"/>
      <c r="G35" s="187"/>
      <c r="H35" s="187"/>
      <c r="I35" s="187"/>
      <c r="J35" s="188"/>
      <c r="K35" s="199" t="s">
        <v>104</v>
      </c>
      <c r="L35" s="581"/>
      <c r="M35" s="581"/>
      <c r="N35" s="581"/>
      <c r="O35" s="581"/>
      <c r="P35" s="581"/>
      <c r="Q35" s="581"/>
      <c r="R35" s="581"/>
      <c r="S35" s="582"/>
      <c r="T35" s="199" t="s">
        <v>105</v>
      </c>
      <c r="U35" s="581"/>
      <c r="V35" s="581"/>
      <c r="W35" s="581"/>
      <c r="X35" s="581"/>
      <c r="Y35" s="581"/>
      <c r="Z35" s="581"/>
      <c r="AA35" s="581"/>
      <c r="AB35" s="582"/>
    </row>
    <row r="36" spans="1:28" x14ac:dyDescent="0.3">
      <c r="A36" s="8" t="s">
        <v>13</v>
      </c>
      <c r="B36" s="189" t="s">
        <v>244</v>
      </c>
      <c r="C36" s="146" t="s">
        <v>245</v>
      </c>
      <c r="D36" s="146" t="s">
        <v>246</v>
      </c>
      <c r="E36" s="146" t="s">
        <v>247</v>
      </c>
      <c r="F36" s="146" t="s">
        <v>254</v>
      </c>
      <c r="G36" s="146" t="s">
        <v>248</v>
      </c>
      <c r="H36" s="146" t="s">
        <v>249</v>
      </c>
      <c r="I36" s="146" t="s">
        <v>255</v>
      </c>
      <c r="J36" s="190" t="s">
        <v>258</v>
      </c>
      <c r="K36" s="189" t="s">
        <v>244</v>
      </c>
      <c r="L36" s="146" t="s">
        <v>245</v>
      </c>
      <c r="M36" s="146" t="s">
        <v>246</v>
      </c>
      <c r="N36" s="146" t="s">
        <v>247</v>
      </c>
      <c r="O36" s="146" t="s">
        <v>254</v>
      </c>
      <c r="P36" s="146" t="s">
        <v>248</v>
      </c>
      <c r="Q36" s="146" t="s">
        <v>249</v>
      </c>
      <c r="R36" s="146" t="s">
        <v>255</v>
      </c>
      <c r="S36" s="190" t="s">
        <v>258</v>
      </c>
      <c r="T36" s="189" t="s">
        <v>244</v>
      </c>
      <c r="U36" s="146" t="s">
        <v>245</v>
      </c>
      <c r="V36" s="146" t="s">
        <v>246</v>
      </c>
      <c r="W36" s="146" t="s">
        <v>247</v>
      </c>
      <c r="X36" s="146" t="s">
        <v>254</v>
      </c>
      <c r="Y36" s="146" t="s">
        <v>248</v>
      </c>
      <c r="Z36" s="146" t="s">
        <v>249</v>
      </c>
      <c r="AA36" s="146" t="s">
        <v>255</v>
      </c>
      <c r="AB36" s="190" t="s">
        <v>258</v>
      </c>
    </row>
    <row r="37" spans="1:28" s="21" customFormat="1" x14ac:dyDescent="0.3">
      <c r="A37" s="21">
        <f>'BASIC DATA'!B12</f>
        <v>0</v>
      </c>
      <c r="B37" s="189">
        <f>IF('MODULE 1.5 &amp; 1.6'!C26='CALC MODULE 1.5 &amp; 1.6'!$B$36, 'MODULE 1.5 &amp; 1.6'!D26,0)</f>
        <v>0</v>
      </c>
      <c r="C37" s="146">
        <f>IF('MODULE 1.5 &amp; 1.6'!C26='CALC MODULE 1.5 &amp; 1.6'!$C$36, 'MODULE 1.5 &amp; 1.6'!D26,0)</f>
        <v>0</v>
      </c>
      <c r="D37" s="146">
        <f>IF('MODULE 1.5 &amp; 1.6'!C26='CALC MODULE 1.5 &amp; 1.6'!$D$36, 'MODULE 1.5 &amp; 1.6'!D26,0)</f>
        <v>0</v>
      </c>
      <c r="E37" s="146">
        <f>IF('MODULE 1.5 &amp; 1.6'!C26='CALC MODULE 1.5 &amp; 1.6'!$E$36, 'MODULE 1.5 &amp; 1.6'!D26,0)</f>
        <v>0</v>
      </c>
      <c r="F37" s="146">
        <f>IF('MODULE 1.5 &amp; 1.6'!C26='CALC MODULE 1.5 &amp; 1.6'!$F$36, 'MODULE 1.5 &amp; 1.6'!D26,0)</f>
        <v>0</v>
      </c>
      <c r="G37" s="146">
        <f>IF('MODULE 1.5 &amp; 1.6'!C26='CALC MODULE 1.5 &amp; 1.6'!$G$36, 'MODULE 1.5 &amp; 1.6'!D26,0)</f>
        <v>0</v>
      </c>
      <c r="H37" s="146">
        <f>IF('MODULE 1.5 &amp; 1.6'!C26='CALC MODULE 1.5 &amp; 1.6'!$H$36, 'MODULE 1.5 &amp; 1.6'!D26,0)</f>
        <v>0</v>
      </c>
      <c r="I37" s="146">
        <f>IF('MODULE 1.5 &amp; 1.6'!C26='CALC MODULE 1.5 &amp; 1.6'!$I$36, 'MODULE 1.5 &amp; 1.6'!D26,0)</f>
        <v>0</v>
      </c>
      <c r="J37" s="190">
        <f>IF('MODULE 1.5 &amp; 1.6'!C26='CALC MODULE 1.5 &amp; 1.6'!$J$36, 'MODULE 1.5 &amp; 1.6'!D26,0)</f>
        <v>0</v>
      </c>
      <c r="K37" s="33">
        <f>IF('MODULE 1.5 &amp; 1.6'!E26='CALC MODULE 1.5 &amp; 1.6'!$K$4,'MODULE 1.5 &amp; 1.6'!F26,0)</f>
        <v>0</v>
      </c>
      <c r="L37" s="21">
        <f>IF('MODULE 1.5 &amp; 1.6'!E26='CALC MODULE 1.5 &amp; 1.6'!$L$4,'MODULE 1.5 &amp; 1.6'!F26,0)</f>
        <v>0</v>
      </c>
      <c r="M37" s="21">
        <f>IF('MODULE 1.5 &amp; 1.6'!E26='CALC MODULE 1.5 &amp; 1.6'!$M$4,'MODULE 1.5 &amp; 1.6'!F26,0)</f>
        <v>0</v>
      </c>
      <c r="N37" s="21">
        <f>IF('MODULE 1.5 &amp; 1.6'!E26='CALC MODULE 1.5 &amp; 1.6'!$N$4,'MODULE 1.5 &amp; 1.6'!F26,0)</f>
        <v>0</v>
      </c>
      <c r="O37" s="21">
        <f>IF('MODULE 1.5 &amp; 1.6'!E26='CALC MODULE 1.5 &amp; 1.6'!$O$4,'MODULE 1.5 &amp; 1.6'!F26,0)</f>
        <v>0</v>
      </c>
      <c r="P37" s="21">
        <f>IF('MODULE 1.5 &amp; 1.6'!E26='CALC MODULE 1.5 &amp; 1.6'!$P$4,'MODULE 1.5 &amp; 1.6'!F26,0)</f>
        <v>0</v>
      </c>
      <c r="Q37" s="21">
        <f>IF('MODULE 1.5 &amp; 1.6'!E26='CALC MODULE 1.5 &amp; 1.6'!$Q$4,'MODULE 1.5 &amp; 1.6'!F26,0)</f>
        <v>0</v>
      </c>
      <c r="R37" s="21">
        <f>IF('MODULE 1.5 &amp; 1.6'!E26='CALC MODULE 1.5 &amp; 1.6'!$R$4,'MODULE 1.5 &amp; 1.6'!F26,0)</f>
        <v>0</v>
      </c>
      <c r="S37" s="34">
        <f>IF('MODULE 1.5 &amp; 1.6'!E26='CALC MODULE 1.5 &amp; 1.6'!$S$4,'MODULE 1.5 &amp; 1.6'!F26,0)</f>
        <v>0</v>
      </c>
      <c r="T37" s="33">
        <f>IF('MODULE 1.5 &amp; 1.6'!G26='CALC MODULE 1.5 &amp; 1.6'!$T$4,'MODULE 1.5 &amp; 1.6'!H26,0)</f>
        <v>0</v>
      </c>
      <c r="U37" s="21">
        <f>IF('MODULE 1.5 &amp; 1.6'!G26='CALC MODULE 1.5 &amp; 1.6'!$U$4,'MODULE 1.5 &amp; 1.6'!H26,0)</f>
        <v>0</v>
      </c>
      <c r="V37" s="21">
        <f>IF('MODULE 1.5 &amp; 1.6'!G26='CALC MODULE 1.5 &amp; 1.6'!$V$4,'MODULE 1.5 &amp; 1.6'!H26,0)</f>
        <v>0</v>
      </c>
      <c r="W37" s="21">
        <f>IF('MODULE 1.5 &amp; 1.6'!G26='CALC MODULE 1.5 &amp; 1.6'!$W$4,'MODULE 1.5 &amp; 1.6'!H26,0)</f>
        <v>0</v>
      </c>
      <c r="X37" s="21">
        <f>IF('MODULE 1.5 &amp; 1.6'!G26='CALC MODULE 1.5 &amp; 1.6'!$X$4,'MODULE 1.5 &amp; 1.6'!H26,0)</f>
        <v>0</v>
      </c>
      <c r="Y37" s="21">
        <f>IF('MODULE 1.5 &amp; 1.6'!G26='CALC MODULE 1.5 &amp; 1.6'!$Y$4,'MODULE 1.5 &amp; 1.6'!H26,0)</f>
        <v>0</v>
      </c>
      <c r="Z37" s="21">
        <f>IF('MODULE 1.5 &amp; 1.6'!G26='CALC MODULE 1.5 &amp; 1.6'!$Z$4,'MODULE 1.5 &amp; 1.6'!H26,0)</f>
        <v>0</v>
      </c>
      <c r="AA37" s="21">
        <f>IF('MODULE 1.5 &amp; 1.6'!G26='CALC MODULE 1.5 &amp; 1.6'!$AA$4,'MODULE 1.5 &amp; 1.6'!H26,0)</f>
        <v>0</v>
      </c>
      <c r="AB37" s="34">
        <f>IF('MODULE 1.5 &amp; 1.6'!G26='CALC MODULE 1.5 &amp; 1.6'!$AB$4,'MODULE 1.5 &amp; 1.6'!H26,0)</f>
        <v>0</v>
      </c>
    </row>
    <row r="38" spans="1:28" s="21" customFormat="1" x14ac:dyDescent="0.3">
      <c r="B38" s="189">
        <f>IF('MODULE 1.5 &amp; 1.6'!C27='CALC MODULE 1.5 &amp; 1.6'!$B$36, 'MODULE 1.5 &amp; 1.6'!D27,0)</f>
        <v>0</v>
      </c>
      <c r="C38" s="146">
        <f>IF('MODULE 1.5 &amp; 1.6'!C27='CALC MODULE 1.5 &amp; 1.6'!$C$36, 'MODULE 1.5 &amp; 1.6'!D27,0)</f>
        <v>0</v>
      </c>
      <c r="D38" s="146">
        <f>IF('MODULE 1.5 &amp; 1.6'!C27='CALC MODULE 1.5 &amp; 1.6'!$D$36, 'MODULE 1.5 &amp; 1.6'!D27,0)</f>
        <v>0</v>
      </c>
      <c r="E38" s="146">
        <f>IF('MODULE 1.5 &amp; 1.6'!C27='CALC MODULE 1.5 &amp; 1.6'!$E$36, 'MODULE 1.5 &amp; 1.6'!D27,0)</f>
        <v>0</v>
      </c>
      <c r="F38" s="146">
        <f>IF('MODULE 1.5 &amp; 1.6'!C27='CALC MODULE 1.5 &amp; 1.6'!$F$36, 'MODULE 1.5 &amp; 1.6'!D27,0)</f>
        <v>0</v>
      </c>
      <c r="G38" s="146">
        <f>IF('MODULE 1.5 &amp; 1.6'!C27='CALC MODULE 1.5 &amp; 1.6'!$G$36, 'MODULE 1.5 &amp; 1.6'!D27,0)</f>
        <v>0</v>
      </c>
      <c r="H38" s="146">
        <f>IF('MODULE 1.5 &amp; 1.6'!C27='CALC MODULE 1.5 &amp; 1.6'!$H$36, 'MODULE 1.5 &amp; 1.6'!D27,0)</f>
        <v>0</v>
      </c>
      <c r="I38" s="146">
        <f>IF('MODULE 1.5 &amp; 1.6'!C27='CALC MODULE 1.5 &amp; 1.6'!$I$36, 'MODULE 1.5 &amp; 1.6'!D27,0)</f>
        <v>0</v>
      </c>
      <c r="J38" s="190">
        <f>IF('MODULE 1.5 &amp; 1.6'!C27='CALC MODULE 1.5 &amp; 1.6'!$J$36, 'MODULE 1.5 &amp; 1.6'!D27,0)</f>
        <v>0</v>
      </c>
      <c r="K38" s="33">
        <f>IF('MODULE 1.5 &amp; 1.6'!E27='CALC MODULE 1.5 &amp; 1.6'!$K$4,'MODULE 1.5 &amp; 1.6'!F27,0)</f>
        <v>0</v>
      </c>
      <c r="L38" s="21">
        <f>IF('MODULE 1.5 &amp; 1.6'!E27='CALC MODULE 1.5 &amp; 1.6'!$L$4,'MODULE 1.5 &amp; 1.6'!F27,0)</f>
        <v>0</v>
      </c>
      <c r="M38" s="21">
        <f>IF('MODULE 1.5 &amp; 1.6'!E27='CALC MODULE 1.5 &amp; 1.6'!$M$4,'MODULE 1.5 &amp; 1.6'!F27,0)</f>
        <v>0</v>
      </c>
      <c r="N38" s="21">
        <f>IF('MODULE 1.5 &amp; 1.6'!E27='CALC MODULE 1.5 &amp; 1.6'!$N$4,'MODULE 1.5 &amp; 1.6'!F27,0)</f>
        <v>0</v>
      </c>
      <c r="O38" s="21">
        <f>IF('MODULE 1.5 &amp; 1.6'!E27='CALC MODULE 1.5 &amp; 1.6'!$O$4,'MODULE 1.5 &amp; 1.6'!F27,0)</f>
        <v>0</v>
      </c>
      <c r="P38" s="21">
        <f>IF('MODULE 1.5 &amp; 1.6'!E27='CALC MODULE 1.5 &amp; 1.6'!$P$4,'MODULE 1.5 &amp; 1.6'!F27,0)</f>
        <v>0</v>
      </c>
      <c r="Q38" s="21">
        <f>IF('MODULE 1.5 &amp; 1.6'!E27='CALC MODULE 1.5 &amp; 1.6'!$Q$4,'MODULE 1.5 &amp; 1.6'!F27,0)</f>
        <v>0</v>
      </c>
      <c r="R38" s="21">
        <f>IF('MODULE 1.5 &amp; 1.6'!E27='CALC MODULE 1.5 &amp; 1.6'!$R$4,'MODULE 1.5 &amp; 1.6'!F27,0)</f>
        <v>0</v>
      </c>
      <c r="S38" s="34">
        <f>IF('MODULE 1.5 &amp; 1.6'!E27='CALC MODULE 1.5 &amp; 1.6'!$S$4,'MODULE 1.5 &amp; 1.6'!F27,0)</f>
        <v>0</v>
      </c>
      <c r="T38" s="33">
        <f>IF('MODULE 1.5 &amp; 1.6'!G27='CALC MODULE 1.5 &amp; 1.6'!$T$4,'MODULE 1.5 &amp; 1.6'!H27,0)</f>
        <v>0</v>
      </c>
      <c r="U38" s="21">
        <f>IF('MODULE 1.5 &amp; 1.6'!G27='CALC MODULE 1.5 &amp; 1.6'!$U$4,'MODULE 1.5 &amp; 1.6'!H27,0)</f>
        <v>0</v>
      </c>
      <c r="V38" s="21">
        <f>IF('MODULE 1.5 &amp; 1.6'!G27='CALC MODULE 1.5 &amp; 1.6'!$V$4,'MODULE 1.5 &amp; 1.6'!H27,0)</f>
        <v>0</v>
      </c>
      <c r="W38" s="21">
        <f>IF('MODULE 1.5 &amp; 1.6'!G27='CALC MODULE 1.5 &amp; 1.6'!$W$4,'MODULE 1.5 &amp; 1.6'!H27,0)</f>
        <v>0</v>
      </c>
      <c r="X38" s="21">
        <f>IF('MODULE 1.5 &amp; 1.6'!G27='CALC MODULE 1.5 &amp; 1.6'!$X$4,'MODULE 1.5 &amp; 1.6'!H27,0)</f>
        <v>0</v>
      </c>
      <c r="Y38" s="21">
        <f>IF('MODULE 1.5 &amp; 1.6'!G27='CALC MODULE 1.5 &amp; 1.6'!$Y$4,'MODULE 1.5 &amp; 1.6'!H27,0)</f>
        <v>0</v>
      </c>
      <c r="Z38" s="21">
        <f>IF('MODULE 1.5 &amp; 1.6'!G27='CALC MODULE 1.5 &amp; 1.6'!$Z$4,'MODULE 1.5 &amp; 1.6'!H27,0)</f>
        <v>0</v>
      </c>
      <c r="AA38" s="21">
        <f>IF('MODULE 1.5 &amp; 1.6'!G27='CALC MODULE 1.5 &amp; 1.6'!$AA$4,'MODULE 1.5 &amp; 1.6'!H27,0)</f>
        <v>0</v>
      </c>
      <c r="AB38" s="34">
        <f>IF('MODULE 1.5 &amp; 1.6'!G27='CALC MODULE 1.5 &amp; 1.6'!$AB$4,'MODULE 1.5 &amp; 1.6'!H27,0)</f>
        <v>0</v>
      </c>
    </row>
    <row r="39" spans="1:28" s="21" customFormat="1" x14ac:dyDescent="0.3">
      <c r="B39" s="189">
        <f>IF('MODULE 1.5 &amp; 1.6'!C28='CALC MODULE 1.5 &amp; 1.6'!$B$36, 'MODULE 1.5 &amp; 1.6'!D28,0)</f>
        <v>0</v>
      </c>
      <c r="C39" s="146">
        <f>IF('MODULE 1.5 &amp; 1.6'!C28='CALC MODULE 1.5 &amp; 1.6'!$C$36, 'MODULE 1.5 &amp; 1.6'!D28,0)</f>
        <v>0</v>
      </c>
      <c r="D39" s="146">
        <f>IF('MODULE 1.5 &amp; 1.6'!C28='CALC MODULE 1.5 &amp; 1.6'!$D$36, 'MODULE 1.5 &amp; 1.6'!D28,0)</f>
        <v>0</v>
      </c>
      <c r="E39" s="146">
        <f>IF('MODULE 1.5 &amp; 1.6'!C28='CALC MODULE 1.5 &amp; 1.6'!$E$36, 'MODULE 1.5 &amp; 1.6'!D28,0)</f>
        <v>0</v>
      </c>
      <c r="F39" s="146">
        <f>IF('MODULE 1.5 &amp; 1.6'!C28='CALC MODULE 1.5 &amp; 1.6'!$F$36, 'MODULE 1.5 &amp; 1.6'!D28,0)</f>
        <v>0</v>
      </c>
      <c r="G39" s="146">
        <f>IF('MODULE 1.5 &amp; 1.6'!C28='CALC MODULE 1.5 &amp; 1.6'!$G$36, 'MODULE 1.5 &amp; 1.6'!D28,0)</f>
        <v>0</v>
      </c>
      <c r="H39" s="146">
        <f>IF('MODULE 1.5 &amp; 1.6'!C28='CALC MODULE 1.5 &amp; 1.6'!$H$36, 'MODULE 1.5 &amp; 1.6'!D28,0)</f>
        <v>0</v>
      </c>
      <c r="I39" s="146">
        <f>IF('MODULE 1.5 &amp; 1.6'!C28='CALC MODULE 1.5 &amp; 1.6'!$I$36, 'MODULE 1.5 &amp; 1.6'!D28,0)</f>
        <v>0</v>
      </c>
      <c r="J39" s="190">
        <f>IF('MODULE 1.5 &amp; 1.6'!C28='CALC MODULE 1.5 &amp; 1.6'!$J$36, 'MODULE 1.5 &amp; 1.6'!D28,0)</f>
        <v>0</v>
      </c>
      <c r="K39" s="33">
        <f>IF('MODULE 1.5 &amp; 1.6'!E28='CALC MODULE 1.5 &amp; 1.6'!$K$4,'MODULE 1.5 &amp; 1.6'!F28,0)</f>
        <v>0</v>
      </c>
      <c r="L39" s="21">
        <f>IF('MODULE 1.5 &amp; 1.6'!E28='CALC MODULE 1.5 &amp; 1.6'!$L$4,'MODULE 1.5 &amp; 1.6'!F28,0)</f>
        <v>0</v>
      </c>
      <c r="M39" s="21">
        <f>IF('MODULE 1.5 &amp; 1.6'!E28='CALC MODULE 1.5 &amp; 1.6'!$M$4,'MODULE 1.5 &amp; 1.6'!F28,0)</f>
        <v>0</v>
      </c>
      <c r="N39" s="21">
        <f>IF('MODULE 1.5 &amp; 1.6'!E28='CALC MODULE 1.5 &amp; 1.6'!$N$4,'MODULE 1.5 &amp; 1.6'!F28,0)</f>
        <v>0</v>
      </c>
      <c r="O39" s="21">
        <f>IF('MODULE 1.5 &amp; 1.6'!E28='CALC MODULE 1.5 &amp; 1.6'!$O$4,'MODULE 1.5 &amp; 1.6'!F28,0)</f>
        <v>0</v>
      </c>
      <c r="P39" s="21">
        <f>IF('MODULE 1.5 &amp; 1.6'!E28='CALC MODULE 1.5 &amp; 1.6'!$P$4,'MODULE 1.5 &amp; 1.6'!F28,0)</f>
        <v>0</v>
      </c>
      <c r="Q39" s="21">
        <f>IF('MODULE 1.5 &amp; 1.6'!E28='CALC MODULE 1.5 &amp; 1.6'!$Q$4,'MODULE 1.5 &amp; 1.6'!F28,0)</f>
        <v>0</v>
      </c>
      <c r="R39" s="21">
        <f>IF('MODULE 1.5 &amp; 1.6'!E28='CALC MODULE 1.5 &amp; 1.6'!$R$4,'MODULE 1.5 &amp; 1.6'!F28,0)</f>
        <v>0</v>
      </c>
      <c r="S39" s="34">
        <f>IF('MODULE 1.5 &amp; 1.6'!E28='CALC MODULE 1.5 &amp; 1.6'!$S$4,'MODULE 1.5 &amp; 1.6'!F28,0)</f>
        <v>0</v>
      </c>
      <c r="T39" s="33">
        <f>IF('MODULE 1.5 &amp; 1.6'!G28='CALC MODULE 1.5 &amp; 1.6'!$T$4,'MODULE 1.5 &amp; 1.6'!H28,0)</f>
        <v>0</v>
      </c>
      <c r="U39" s="21">
        <f>IF('MODULE 1.5 &amp; 1.6'!G28='CALC MODULE 1.5 &amp; 1.6'!$U$4,'MODULE 1.5 &amp; 1.6'!H28,0)</f>
        <v>0</v>
      </c>
      <c r="V39" s="21">
        <f>IF('MODULE 1.5 &amp; 1.6'!G28='CALC MODULE 1.5 &amp; 1.6'!$V$4,'MODULE 1.5 &amp; 1.6'!H28,0)</f>
        <v>0</v>
      </c>
      <c r="W39" s="21">
        <f>IF('MODULE 1.5 &amp; 1.6'!G28='CALC MODULE 1.5 &amp; 1.6'!$W$4,'MODULE 1.5 &amp; 1.6'!H28,0)</f>
        <v>0</v>
      </c>
      <c r="X39" s="21">
        <f>IF('MODULE 1.5 &amp; 1.6'!G28='CALC MODULE 1.5 &amp; 1.6'!$X$4,'MODULE 1.5 &amp; 1.6'!H28,0)</f>
        <v>0</v>
      </c>
      <c r="Y39" s="21">
        <f>IF('MODULE 1.5 &amp; 1.6'!G28='CALC MODULE 1.5 &amp; 1.6'!$Y$4,'MODULE 1.5 &amp; 1.6'!H28,0)</f>
        <v>0</v>
      </c>
      <c r="Z39" s="21">
        <f>IF('MODULE 1.5 &amp; 1.6'!G28='CALC MODULE 1.5 &amp; 1.6'!$Z$4,'MODULE 1.5 &amp; 1.6'!H28,0)</f>
        <v>0</v>
      </c>
      <c r="AA39" s="21">
        <f>IF('MODULE 1.5 &amp; 1.6'!G28='CALC MODULE 1.5 &amp; 1.6'!$AA$4,'MODULE 1.5 &amp; 1.6'!H28,0)</f>
        <v>0</v>
      </c>
      <c r="AB39" s="34">
        <f>IF('MODULE 1.5 &amp; 1.6'!G28='CALC MODULE 1.5 &amp; 1.6'!$AB$4,'MODULE 1.5 &amp; 1.6'!H28,0)</f>
        <v>0</v>
      </c>
    </row>
    <row r="40" spans="1:28" s="18" customFormat="1" x14ac:dyDescent="0.3">
      <c r="B40" s="191">
        <f>IF('MODULE 1.5 &amp; 1.6'!C29='CALC MODULE 1.5 &amp; 1.6'!$B$36, 'MODULE 1.5 &amp; 1.6'!D29,0)</f>
        <v>0</v>
      </c>
      <c r="C40" s="184">
        <f>IF('MODULE 1.5 &amp; 1.6'!C29='CALC MODULE 1.5 &amp; 1.6'!$C$36, 'MODULE 1.5 &amp; 1.6'!D29,0)</f>
        <v>0</v>
      </c>
      <c r="D40" s="184">
        <f>IF('MODULE 1.5 &amp; 1.6'!C29='CALC MODULE 1.5 &amp; 1.6'!$D$36, 'MODULE 1.5 &amp; 1.6'!D29,0)</f>
        <v>0</v>
      </c>
      <c r="E40" s="184">
        <f>IF('MODULE 1.5 &amp; 1.6'!C29='CALC MODULE 1.5 &amp; 1.6'!$E$36, 'MODULE 1.5 &amp; 1.6'!D29,0)</f>
        <v>0</v>
      </c>
      <c r="F40" s="184">
        <f>IF('MODULE 1.5 &amp; 1.6'!C29='CALC MODULE 1.5 &amp; 1.6'!$F$36, 'MODULE 1.5 &amp; 1.6'!D29,0)</f>
        <v>0</v>
      </c>
      <c r="G40" s="184">
        <f>IF('MODULE 1.5 &amp; 1.6'!C29='CALC MODULE 1.5 &amp; 1.6'!$G$36, 'MODULE 1.5 &amp; 1.6'!D29,0)</f>
        <v>0</v>
      </c>
      <c r="H40" s="184">
        <f>IF('MODULE 1.5 &amp; 1.6'!C29='CALC MODULE 1.5 &amp; 1.6'!$H$36, 'MODULE 1.5 &amp; 1.6'!D29,0)</f>
        <v>0</v>
      </c>
      <c r="I40" s="184">
        <f>IF('MODULE 1.5 &amp; 1.6'!C29='CALC MODULE 1.5 &amp; 1.6'!$I$36, 'MODULE 1.5 &amp; 1.6'!D29,0)</f>
        <v>0</v>
      </c>
      <c r="J40" s="192">
        <f>IF('MODULE 1.5 &amp; 1.6'!C29='CALC MODULE 1.5 &amp; 1.6'!$J$36, 'MODULE 1.5 &amp; 1.6'!D29,0)</f>
        <v>0</v>
      </c>
      <c r="K40" s="17">
        <f>IF('MODULE 1.5 &amp; 1.6'!E29='CALC MODULE 1.5 &amp; 1.6'!$K$4,'MODULE 1.5 &amp; 1.6'!F29,0)</f>
        <v>0</v>
      </c>
      <c r="L40" s="18">
        <f>IF('MODULE 1.5 &amp; 1.6'!E29='CALC MODULE 1.5 &amp; 1.6'!$L$4,'MODULE 1.5 &amp; 1.6'!F29,0)</f>
        <v>0</v>
      </c>
      <c r="M40" s="18">
        <f>IF('MODULE 1.5 &amp; 1.6'!E29='CALC MODULE 1.5 &amp; 1.6'!$M$4,'MODULE 1.5 &amp; 1.6'!F29,0)</f>
        <v>0</v>
      </c>
      <c r="N40" s="18">
        <f>IF('MODULE 1.5 &amp; 1.6'!E29='CALC MODULE 1.5 &amp; 1.6'!$N$4,'MODULE 1.5 &amp; 1.6'!F29,0)</f>
        <v>0</v>
      </c>
      <c r="O40" s="18">
        <f>IF('MODULE 1.5 &amp; 1.6'!E29='CALC MODULE 1.5 &amp; 1.6'!$O$4,'MODULE 1.5 &amp; 1.6'!F29,0)</f>
        <v>0</v>
      </c>
      <c r="P40" s="18">
        <f>IF('MODULE 1.5 &amp; 1.6'!E29='CALC MODULE 1.5 &amp; 1.6'!$P$4,'MODULE 1.5 &amp; 1.6'!F29,0)</f>
        <v>0</v>
      </c>
      <c r="Q40" s="18">
        <f>IF('MODULE 1.5 &amp; 1.6'!E29='CALC MODULE 1.5 &amp; 1.6'!$Q$4,'MODULE 1.5 &amp; 1.6'!F29,0)</f>
        <v>0</v>
      </c>
      <c r="R40" s="18">
        <f>IF('MODULE 1.5 &amp; 1.6'!E29='CALC MODULE 1.5 &amp; 1.6'!$R$4,'MODULE 1.5 &amp; 1.6'!F29,0)</f>
        <v>0</v>
      </c>
      <c r="S40" s="19">
        <f>IF('MODULE 1.5 &amp; 1.6'!E29='CALC MODULE 1.5 &amp; 1.6'!$S$4,'MODULE 1.5 &amp; 1.6'!F29,0)</f>
        <v>0</v>
      </c>
      <c r="T40" s="17">
        <f>IF('MODULE 1.5 &amp; 1.6'!G29='CALC MODULE 1.5 &amp; 1.6'!$T$4,'MODULE 1.5 &amp; 1.6'!H29,0)</f>
        <v>0</v>
      </c>
      <c r="U40" s="18">
        <f>IF('MODULE 1.5 &amp; 1.6'!G29='CALC MODULE 1.5 &amp; 1.6'!$U$4,'MODULE 1.5 &amp; 1.6'!H29,0)</f>
        <v>0</v>
      </c>
      <c r="V40" s="18">
        <f>IF('MODULE 1.5 &amp; 1.6'!G29='CALC MODULE 1.5 &amp; 1.6'!$V$4,'MODULE 1.5 &amp; 1.6'!H29,0)</f>
        <v>0</v>
      </c>
      <c r="W40" s="18">
        <f>IF('MODULE 1.5 &amp; 1.6'!G29='CALC MODULE 1.5 &amp; 1.6'!$W$4,'MODULE 1.5 &amp; 1.6'!H29,0)</f>
        <v>0</v>
      </c>
      <c r="X40" s="18">
        <f>IF('MODULE 1.5 &amp; 1.6'!G29='CALC MODULE 1.5 &amp; 1.6'!$X$4,'MODULE 1.5 &amp; 1.6'!H29,0)</f>
        <v>0</v>
      </c>
      <c r="Y40" s="18">
        <f>IF('MODULE 1.5 &amp; 1.6'!G29='CALC MODULE 1.5 &amp; 1.6'!$Y$4,'MODULE 1.5 &amp; 1.6'!H29,0)</f>
        <v>0</v>
      </c>
      <c r="Z40" s="18">
        <f>IF('MODULE 1.5 &amp; 1.6'!G29='CALC MODULE 1.5 &amp; 1.6'!$Z$4,'MODULE 1.5 &amp; 1.6'!H29,0)</f>
        <v>0</v>
      </c>
      <c r="AA40" s="18">
        <f>IF('MODULE 1.5 &amp; 1.6'!G29='CALC MODULE 1.5 &amp; 1.6'!$AA$4,'MODULE 1.5 &amp; 1.6'!H29,0)</f>
        <v>0</v>
      </c>
      <c r="AB40" s="19">
        <f>IF('MODULE 1.5 &amp; 1.6'!G29='CALC MODULE 1.5 &amp; 1.6'!$AB$4,'MODULE 1.5 &amp; 1.6'!H29,0)</f>
        <v>0</v>
      </c>
    </row>
    <row r="41" spans="1:28" s="15" customFormat="1" x14ac:dyDescent="0.3">
      <c r="A41" s="15">
        <f>'BASIC DATA'!B13</f>
        <v>0</v>
      </c>
      <c r="B41" s="193">
        <f>IF('MODULE 1.5 &amp; 1.6'!C30='CALC MODULE 1.5 &amp; 1.6'!$B$36, 'MODULE 1.5 &amp; 1.6'!D30,0)</f>
        <v>0</v>
      </c>
      <c r="C41" s="185">
        <f>IF('MODULE 1.5 &amp; 1.6'!C30='CALC MODULE 1.5 &amp; 1.6'!$C$36, 'MODULE 1.5 &amp; 1.6'!D30,0)</f>
        <v>0</v>
      </c>
      <c r="D41" s="185">
        <f>IF('MODULE 1.5 &amp; 1.6'!C30='CALC MODULE 1.5 &amp; 1.6'!$D$36, 'MODULE 1.5 &amp; 1.6'!D30,0)</f>
        <v>0</v>
      </c>
      <c r="E41" s="185">
        <f>IF('MODULE 1.5 &amp; 1.6'!C30='CALC MODULE 1.5 &amp; 1.6'!$E$36, 'MODULE 1.5 &amp; 1.6'!D30,0)</f>
        <v>0</v>
      </c>
      <c r="F41" s="185">
        <f>IF('MODULE 1.5 &amp; 1.6'!C30='CALC MODULE 1.5 &amp; 1.6'!$F$36, 'MODULE 1.5 &amp; 1.6'!D30,0)</f>
        <v>0</v>
      </c>
      <c r="G41" s="185">
        <f>IF('MODULE 1.5 &amp; 1.6'!C30='CALC MODULE 1.5 &amp; 1.6'!$G$36, 'MODULE 1.5 &amp; 1.6'!D30,0)</f>
        <v>0</v>
      </c>
      <c r="H41" s="185">
        <f>IF('MODULE 1.5 &amp; 1.6'!C30='CALC MODULE 1.5 &amp; 1.6'!$H$36, 'MODULE 1.5 &amp; 1.6'!D30,0)</f>
        <v>0</v>
      </c>
      <c r="I41" s="185">
        <f>IF('MODULE 1.5 &amp; 1.6'!C30='CALC MODULE 1.5 &amp; 1.6'!$I$36, 'MODULE 1.5 &amp; 1.6'!D30,0)</f>
        <v>0</v>
      </c>
      <c r="J41" s="194">
        <f>IF('MODULE 1.5 &amp; 1.6'!C30='CALC MODULE 1.5 &amp; 1.6'!$J$36, 'MODULE 1.5 &amp; 1.6'!D30,0)</f>
        <v>0</v>
      </c>
      <c r="K41" s="14">
        <f>IF('MODULE 1.5 &amp; 1.6'!E30='CALC MODULE 1.5 &amp; 1.6'!$K$4,'MODULE 1.5 &amp; 1.6'!F30,0)</f>
        <v>0</v>
      </c>
      <c r="L41" s="15">
        <f>IF('MODULE 1.5 &amp; 1.6'!E30='CALC MODULE 1.5 &amp; 1.6'!$L$4,'MODULE 1.5 &amp; 1.6'!F30,0)</f>
        <v>0</v>
      </c>
      <c r="M41" s="15">
        <f>IF('MODULE 1.5 &amp; 1.6'!E30='CALC MODULE 1.5 &amp; 1.6'!$M$4,'MODULE 1.5 &amp; 1.6'!F30,0)</f>
        <v>0</v>
      </c>
      <c r="N41" s="15">
        <f>IF('MODULE 1.5 &amp; 1.6'!E30='CALC MODULE 1.5 &amp; 1.6'!$N$4,'MODULE 1.5 &amp; 1.6'!F30,0)</f>
        <v>0</v>
      </c>
      <c r="O41" s="15">
        <f>IF('MODULE 1.5 &amp; 1.6'!E30='CALC MODULE 1.5 &amp; 1.6'!$O$4,'MODULE 1.5 &amp; 1.6'!F30,0)</f>
        <v>0</v>
      </c>
      <c r="P41" s="15">
        <f>IF('MODULE 1.5 &amp; 1.6'!E30='CALC MODULE 1.5 &amp; 1.6'!$P$4,'MODULE 1.5 &amp; 1.6'!F30,0)</f>
        <v>0</v>
      </c>
      <c r="Q41" s="15">
        <f>IF('MODULE 1.5 &amp; 1.6'!E30='CALC MODULE 1.5 &amp; 1.6'!$Q$4,'MODULE 1.5 &amp; 1.6'!F30,0)</f>
        <v>0</v>
      </c>
      <c r="R41" s="15">
        <f>IF('MODULE 1.5 &amp; 1.6'!E30='CALC MODULE 1.5 &amp; 1.6'!$R$4,'MODULE 1.5 &amp; 1.6'!F30,0)</f>
        <v>0</v>
      </c>
      <c r="S41" s="16">
        <f>IF('MODULE 1.5 &amp; 1.6'!E30='CALC MODULE 1.5 &amp; 1.6'!$S$4,'MODULE 1.5 &amp; 1.6'!F30,0)</f>
        <v>0</v>
      </c>
      <c r="T41" s="14">
        <f>IF('MODULE 1.5 &amp; 1.6'!G30='CALC MODULE 1.5 &amp; 1.6'!$T$4,'MODULE 1.5 &amp; 1.6'!H30,0)</f>
        <v>0</v>
      </c>
      <c r="U41" s="15">
        <f>IF('MODULE 1.5 &amp; 1.6'!G30='CALC MODULE 1.5 &amp; 1.6'!$U$4,'MODULE 1.5 &amp; 1.6'!H30,0)</f>
        <v>0</v>
      </c>
      <c r="V41" s="15">
        <f>IF('MODULE 1.5 &amp; 1.6'!G30='CALC MODULE 1.5 &amp; 1.6'!$V$4,'MODULE 1.5 &amp; 1.6'!H30,0)</f>
        <v>0</v>
      </c>
      <c r="W41" s="15">
        <f>IF('MODULE 1.5 &amp; 1.6'!G30='CALC MODULE 1.5 &amp; 1.6'!$W$4,'MODULE 1.5 &amp; 1.6'!H30,0)</f>
        <v>0</v>
      </c>
      <c r="X41" s="15">
        <f>IF('MODULE 1.5 &amp; 1.6'!G30='CALC MODULE 1.5 &amp; 1.6'!$X$4,'MODULE 1.5 &amp; 1.6'!H30,0)</f>
        <v>0</v>
      </c>
      <c r="Y41" s="15">
        <f>IF('MODULE 1.5 &amp; 1.6'!G30='CALC MODULE 1.5 &amp; 1.6'!$Y$4,'MODULE 1.5 &amp; 1.6'!H30,0)</f>
        <v>0</v>
      </c>
      <c r="Z41" s="15">
        <f>IF('MODULE 1.5 &amp; 1.6'!G30='CALC MODULE 1.5 &amp; 1.6'!$Z$4,'MODULE 1.5 &amp; 1.6'!H30,0)</f>
        <v>0</v>
      </c>
      <c r="AA41" s="15">
        <f>IF('MODULE 1.5 &amp; 1.6'!G30='CALC MODULE 1.5 &amp; 1.6'!$AA$4,'MODULE 1.5 &amp; 1.6'!H30,0)</f>
        <v>0</v>
      </c>
      <c r="AB41" s="16">
        <f>IF('MODULE 1.5 &amp; 1.6'!G30='CALC MODULE 1.5 &amp; 1.6'!$AB$4,'MODULE 1.5 &amp; 1.6'!H30,0)</f>
        <v>0</v>
      </c>
    </row>
    <row r="42" spans="1:28" s="21" customFormat="1" x14ac:dyDescent="0.3">
      <c r="B42" s="189">
        <f>IF('MODULE 1.5 &amp; 1.6'!C31='CALC MODULE 1.5 &amp; 1.6'!$B$36, 'MODULE 1.5 &amp; 1.6'!D31,0)</f>
        <v>0</v>
      </c>
      <c r="C42" s="146">
        <f>IF('MODULE 1.5 &amp; 1.6'!C31='CALC MODULE 1.5 &amp; 1.6'!$C$36, 'MODULE 1.5 &amp; 1.6'!D31,0)</f>
        <v>0</v>
      </c>
      <c r="D42" s="146">
        <f>IF('MODULE 1.5 &amp; 1.6'!C31='CALC MODULE 1.5 &amp; 1.6'!$D$36, 'MODULE 1.5 &amp; 1.6'!D31,0)</f>
        <v>0</v>
      </c>
      <c r="E42" s="146">
        <f>IF('MODULE 1.5 &amp; 1.6'!C31='CALC MODULE 1.5 &amp; 1.6'!$E$36, 'MODULE 1.5 &amp; 1.6'!D31,0)</f>
        <v>0</v>
      </c>
      <c r="F42" s="146">
        <f>IF('MODULE 1.5 &amp; 1.6'!C31='CALC MODULE 1.5 &amp; 1.6'!$F$36, 'MODULE 1.5 &amp; 1.6'!D31,0)</f>
        <v>0</v>
      </c>
      <c r="G42" s="146">
        <f>IF('MODULE 1.5 &amp; 1.6'!C31='CALC MODULE 1.5 &amp; 1.6'!$G$36, 'MODULE 1.5 &amp; 1.6'!D31,0)</f>
        <v>0</v>
      </c>
      <c r="H42" s="146">
        <f>IF('MODULE 1.5 &amp; 1.6'!C31='CALC MODULE 1.5 &amp; 1.6'!$H$36, 'MODULE 1.5 &amp; 1.6'!D31,0)</f>
        <v>0</v>
      </c>
      <c r="I42" s="146">
        <f>IF('MODULE 1.5 &amp; 1.6'!C31='CALC MODULE 1.5 &amp; 1.6'!$I$36, 'MODULE 1.5 &amp; 1.6'!D31,0)</f>
        <v>0</v>
      </c>
      <c r="J42" s="190">
        <f>IF('MODULE 1.5 &amp; 1.6'!C31='CALC MODULE 1.5 &amp; 1.6'!$J$36, 'MODULE 1.5 &amp; 1.6'!D31,0)</f>
        <v>0</v>
      </c>
      <c r="K42" s="33">
        <f>IF('MODULE 1.5 &amp; 1.6'!E31='CALC MODULE 1.5 &amp; 1.6'!$K$4,'MODULE 1.5 &amp; 1.6'!F31,0)</f>
        <v>0</v>
      </c>
      <c r="L42" s="21">
        <f>IF('MODULE 1.5 &amp; 1.6'!E31='CALC MODULE 1.5 &amp; 1.6'!$L$4,'MODULE 1.5 &amp; 1.6'!F31,0)</f>
        <v>0</v>
      </c>
      <c r="M42" s="21">
        <f>IF('MODULE 1.5 &amp; 1.6'!E31='CALC MODULE 1.5 &amp; 1.6'!$M$4,'MODULE 1.5 &amp; 1.6'!F31,0)</f>
        <v>0</v>
      </c>
      <c r="N42" s="21">
        <f>IF('MODULE 1.5 &amp; 1.6'!E31='CALC MODULE 1.5 &amp; 1.6'!$N$4,'MODULE 1.5 &amp; 1.6'!F31,0)</f>
        <v>0</v>
      </c>
      <c r="O42" s="21">
        <f>IF('MODULE 1.5 &amp; 1.6'!E31='CALC MODULE 1.5 &amp; 1.6'!$O$4,'MODULE 1.5 &amp; 1.6'!F31,0)</f>
        <v>0</v>
      </c>
      <c r="P42" s="21">
        <f>IF('MODULE 1.5 &amp; 1.6'!E31='CALC MODULE 1.5 &amp; 1.6'!$P$4,'MODULE 1.5 &amp; 1.6'!F31,0)</f>
        <v>0</v>
      </c>
      <c r="Q42" s="21">
        <f>IF('MODULE 1.5 &amp; 1.6'!E31='CALC MODULE 1.5 &amp; 1.6'!$Q$4,'MODULE 1.5 &amp; 1.6'!F31,0)</f>
        <v>0</v>
      </c>
      <c r="R42" s="21">
        <f>IF('MODULE 1.5 &amp; 1.6'!E31='CALC MODULE 1.5 &amp; 1.6'!$R$4,'MODULE 1.5 &amp; 1.6'!F31,0)</f>
        <v>0</v>
      </c>
      <c r="S42" s="34">
        <f>IF('MODULE 1.5 &amp; 1.6'!E31='CALC MODULE 1.5 &amp; 1.6'!$S$4,'MODULE 1.5 &amp; 1.6'!F31,0)</f>
        <v>0</v>
      </c>
      <c r="T42" s="33">
        <f>IF('MODULE 1.5 &amp; 1.6'!G31='CALC MODULE 1.5 &amp; 1.6'!$T$4,'MODULE 1.5 &amp; 1.6'!H31,0)</f>
        <v>0</v>
      </c>
      <c r="U42" s="21">
        <f>IF('MODULE 1.5 &amp; 1.6'!G31='CALC MODULE 1.5 &amp; 1.6'!$U$4,'MODULE 1.5 &amp; 1.6'!H31,0)</f>
        <v>0</v>
      </c>
      <c r="V42" s="21">
        <f>IF('MODULE 1.5 &amp; 1.6'!G31='CALC MODULE 1.5 &amp; 1.6'!$V$4,'MODULE 1.5 &amp; 1.6'!H31,0)</f>
        <v>0</v>
      </c>
      <c r="W42" s="21">
        <f>IF('MODULE 1.5 &amp; 1.6'!G31='CALC MODULE 1.5 &amp; 1.6'!$W$4,'MODULE 1.5 &amp; 1.6'!H31,0)</f>
        <v>0</v>
      </c>
      <c r="X42" s="21">
        <f>IF('MODULE 1.5 &amp; 1.6'!G31='CALC MODULE 1.5 &amp; 1.6'!$X$4,'MODULE 1.5 &amp; 1.6'!H31,0)</f>
        <v>0</v>
      </c>
      <c r="Y42" s="21">
        <f>IF('MODULE 1.5 &amp; 1.6'!G31='CALC MODULE 1.5 &amp; 1.6'!$Y$4,'MODULE 1.5 &amp; 1.6'!H31,0)</f>
        <v>0</v>
      </c>
      <c r="Z42" s="21">
        <f>IF('MODULE 1.5 &amp; 1.6'!G31='CALC MODULE 1.5 &amp; 1.6'!$Z$4,'MODULE 1.5 &amp; 1.6'!H31,0)</f>
        <v>0</v>
      </c>
      <c r="AA42" s="21">
        <f>IF('MODULE 1.5 &amp; 1.6'!G31='CALC MODULE 1.5 &amp; 1.6'!$AA$4,'MODULE 1.5 &amp; 1.6'!H31,0)</f>
        <v>0</v>
      </c>
      <c r="AB42" s="34">
        <f>IF('MODULE 1.5 &amp; 1.6'!G31='CALC MODULE 1.5 &amp; 1.6'!$AB$4,'MODULE 1.5 &amp; 1.6'!H31,0)</f>
        <v>0</v>
      </c>
    </row>
    <row r="43" spans="1:28" s="21" customFormat="1" x14ac:dyDescent="0.3">
      <c r="B43" s="189">
        <f>IF('MODULE 1.5 &amp; 1.6'!C32='CALC MODULE 1.5 &amp; 1.6'!$B$36, 'MODULE 1.5 &amp; 1.6'!D32,0)</f>
        <v>0</v>
      </c>
      <c r="C43" s="146">
        <f>IF('MODULE 1.5 &amp; 1.6'!C32='CALC MODULE 1.5 &amp; 1.6'!$C$36, 'MODULE 1.5 &amp; 1.6'!D32,0)</f>
        <v>0</v>
      </c>
      <c r="D43" s="146">
        <f>IF('MODULE 1.5 &amp; 1.6'!C32='CALC MODULE 1.5 &amp; 1.6'!$D$36, 'MODULE 1.5 &amp; 1.6'!D32,0)</f>
        <v>0</v>
      </c>
      <c r="E43" s="146">
        <f>IF('MODULE 1.5 &amp; 1.6'!C32='CALC MODULE 1.5 &amp; 1.6'!$E$36, 'MODULE 1.5 &amp; 1.6'!D32,0)</f>
        <v>0</v>
      </c>
      <c r="F43" s="146">
        <f>IF('MODULE 1.5 &amp; 1.6'!C32='CALC MODULE 1.5 &amp; 1.6'!$F$36, 'MODULE 1.5 &amp; 1.6'!D32,0)</f>
        <v>0</v>
      </c>
      <c r="G43" s="146">
        <f>IF('MODULE 1.5 &amp; 1.6'!C32='CALC MODULE 1.5 &amp; 1.6'!$G$36, 'MODULE 1.5 &amp; 1.6'!D32,0)</f>
        <v>0</v>
      </c>
      <c r="H43" s="146">
        <f>IF('MODULE 1.5 &amp; 1.6'!C32='CALC MODULE 1.5 &amp; 1.6'!$H$36, 'MODULE 1.5 &amp; 1.6'!D32,0)</f>
        <v>0</v>
      </c>
      <c r="I43" s="146">
        <f>IF('MODULE 1.5 &amp; 1.6'!C32='CALC MODULE 1.5 &amp; 1.6'!$I$36, 'MODULE 1.5 &amp; 1.6'!D32,0)</f>
        <v>0</v>
      </c>
      <c r="J43" s="190">
        <f>IF('MODULE 1.5 &amp; 1.6'!C32='CALC MODULE 1.5 &amp; 1.6'!$J$36, 'MODULE 1.5 &amp; 1.6'!D32,0)</f>
        <v>0</v>
      </c>
      <c r="K43" s="33">
        <f>IF('MODULE 1.5 &amp; 1.6'!E32='CALC MODULE 1.5 &amp; 1.6'!$K$4,'MODULE 1.5 &amp; 1.6'!F32,0)</f>
        <v>0</v>
      </c>
      <c r="L43" s="21">
        <f>IF('MODULE 1.5 &amp; 1.6'!E32='CALC MODULE 1.5 &amp; 1.6'!$L$4,'MODULE 1.5 &amp; 1.6'!F32,0)</f>
        <v>0</v>
      </c>
      <c r="M43" s="21">
        <f>IF('MODULE 1.5 &amp; 1.6'!E32='CALC MODULE 1.5 &amp; 1.6'!$M$4,'MODULE 1.5 &amp; 1.6'!F32,0)</f>
        <v>0</v>
      </c>
      <c r="N43" s="21">
        <f>IF('MODULE 1.5 &amp; 1.6'!E32='CALC MODULE 1.5 &amp; 1.6'!$N$4,'MODULE 1.5 &amp; 1.6'!F32,0)</f>
        <v>0</v>
      </c>
      <c r="O43" s="21">
        <f>IF('MODULE 1.5 &amp; 1.6'!E32='CALC MODULE 1.5 &amp; 1.6'!$O$4,'MODULE 1.5 &amp; 1.6'!F32,0)</f>
        <v>0</v>
      </c>
      <c r="P43" s="21">
        <f>IF('MODULE 1.5 &amp; 1.6'!E32='CALC MODULE 1.5 &amp; 1.6'!$P$4,'MODULE 1.5 &amp; 1.6'!F32,0)</f>
        <v>0</v>
      </c>
      <c r="Q43" s="21">
        <f>IF('MODULE 1.5 &amp; 1.6'!E32='CALC MODULE 1.5 &amp; 1.6'!$Q$4,'MODULE 1.5 &amp; 1.6'!F32,0)</f>
        <v>0</v>
      </c>
      <c r="R43" s="21">
        <f>IF('MODULE 1.5 &amp; 1.6'!E32='CALC MODULE 1.5 &amp; 1.6'!$R$4,'MODULE 1.5 &amp; 1.6'!F32,0)</f>
        <v>0</v>
      </c>
      <c r="S43" s="34">
        <f>IF('MODULE 1.5 &amp; 1.6'!E32='CALC MODULE 1.5 &amp; 1.6'!$S$4,'MODULE 1.5 &amp; 1.6'!F32,0)</f>
        <v>0</v>
      </c>
      <c r="T43" s="33">
        <f>IF('MODULE 1.5 &amp; 1.6'!G32='CALC MODULE 1.5 &amp; 1.6'!$T$4,'MODULE 1.5 &amp; 1.6'!H32,0)</f>
        <v>0</v>
      </c>
      <c r="U43" s="21">
        <f>IF('MODULE 1.5 &amp; 1.6'!G32='CALC MODULE 1.5 &amp; 1.6'!$U$4,'MODULE 1.5 &amp; 1.6'!H32,0)</f>
        <v>0</v>
      </c>
      <c r="V43" s="21">
        <f>IF('MODULE 1.5 &amp; 1.6'!G32='CALC MODULE 1.5 &amp; 1.6'!$V$4,'MODULE 1.5 &amp; 1.6'!H32,0)</f>
        <v>0</v>
      </c>
      <c r="W43" s="21">
        <f>IF('MODULE 1.5 &amp; 1.6'!G32='CALC MODULE 1.5 &amp; 1.6'!$W$4,'MODULE 1.5 &amp; 1.6'!H32,0)</f>
        <v>0</v>
      </c>
      <c r="X43" s="21">
        <f>IF('MODULE 1.5 &amp; 1.6'!G32='CALC MODULE 1.5 &amp; 1.6'!$X$4,'MODULE 1.5 &amp; 1.6'!H32,0)</f>
        <v>0</v>
      </c>
      <c r="Y43" s="21">
        <f>IF('MODULE 1.5 &amp; 1.6'!G32='CALC MODULE 1.5 &amp; 1.6'!$Y$4,'MODULE 1.5 &amp; 1.6'!H32,0)</f>
        <v>0</v>
      </c>
      <c r="Z43" s="21">
        <f>IF('MODULE 1.5 &amp; 1.6'!G32='CALC MODULE 1.5 &amp; 1.6'!$Z$4,'MODULE 1.5 &amp; 1.6'!H32,0)</f>
        <v>0</v>
      </c>
      <c r="AA43" s="21">
        <f>IF('MODULE 1.5 &amp; 1.6'!G32='CALC MODULE 1.5 &amp; 1.6'!$AA$4,'MODULE 1.5 &amp; 1.6'!H32,0)</f>
        <v>0</v>
      </c>
      <c r="AB43" s="34">
        <f>IF('MODULE 1.5 &amp; 1.6'!G32='CALC MODULE 1.5 &amp; 1.6'!$AB$4,'MODULE 1.5 &amp; 1.6'!H32,0)</f>
        <v>0</v>
      </c>
    </row>
    <row r="44" spans="1:28" s="18" customFormat="1" x14ac:dyDescent="0.3">
      <c r="B44" s="191">
        <f>IF('MODULE 1.5 &amp; 1.6'!C33='CALC MODULE 1.5 &amp; 1.6'!$B$36, 'MODULE 1.5 &amp; 1.6'!D33,0)</f>
        <v>0</v>
      </c>
      <c r="C44" s="184">
        <f>IF('MODULE 1.5 &amp; 1.6'!C33='CALC MODULE 1.5 &amp; 1.6'!$C$36, 'MODULE 1.5 &amp; 1.6'!D33,0)</f>
        <v>0</v>
      </c>
      <c r="D44" s="184">
        <f>IF('MODULE 1.5 &amp; 1.6'!C33='CALC MODULE 1.5 &amp; 1.6'!$D$36, 'MODULE 1.5 &amp; 1.6'!D33,0)</f>
        <v>0</v>
      </c>
      <c r="E44" s="184">
        <f>IF('MODULE 1.5 &amp; 1.6'!C33='CALC MODULE 1.5 &amp; 1.6'!$E$36, 'MODULE 1.5 &amp; 1.6'!D33,0)</f>
        <v>0</v>
      </c>
      <c r="F44" s="184">
        <f>IF('MODULE 1.5 &amp; 1.6'!C33='CALC MODULE 1.5 &amp; 1.6'!$F$36, 'MODULE 1.5 &amp; 1.6'!D33,0)</f>
        <v>0</v>
      </c>
      <c r="G44" s="184">
        <f>IF('MODULE 1.5 &amp; 1.6'!C33='CALC MODULE 1.5 &amp; 1.6'!$G$36, 'MODULE 1.5 &amp; 1.6'!D33,0)</f>
        <v>0</v>
      </c>
      <c r="H44" s="184">
        <f>IF('MODULE 1.5 &amp; 1.6'!C33='CALC MODULE 1.5 &amp; 1.6'!$H$36, 'MODULE 1.5 &amp; 1.6'!D33,0)</f>
        <v>0</v>
      </c>
      <c r="I44" s="184">
        <f>IF('MODULE 1.5 &amp; 1.6'!C33='CALC MODULE 1.5 &amp; 1.6'!$I$36, 'MODULE 1.5 &amp; 1.6'!D33,0)</f>
        <v>0</v>
      </c>
      <c r="J44" s="192">
        <f>IF('MODULE 1.5 &amp; 1.6'!C33='CALC MODULE 1.5 &amp; 1.6'!$J$36, 'MODULE 1.5 &amp; 1.6'!D33,0)</f>
        <v>0</v>
      </c>
      <c r="K44" s="17">
        <f>IF('MODULE 1.5 &amp; 1.6'!E33='CALC MODULE 1.5 &amp; 1.6'!$K$4,'MODULE 1.5 &amp; 1.6'!F33,0)</f>
        <v>0</v>
      </c>
      <c r="L44" s="18">
        <f>IF('MODULE 1.5 &amp; 1.6'!E33='CALC MODULE 1.5 &amp; 1.6'!$L$4,'MODULE 1.5 &amp; 1.6'!F33,0)</f>
        <v>0</v>
      </c>
      <c r="M44" s="18">
        <f>IF('MODULE 1.5 &amp; 1.6'!E33='CALC MODULE 1.5 &amp; 1.6'!$M$4,'MODULE 1.5 &amp; 1.6'!F33,0)</f>
        <v>0</v>
      </c>
      <c r="N44" s="18">
        <f>IF('MODULE 1.5 &amp; 1.6'!E33='CALC MODULE 1.5 &amp; 1.6'!$N$4,'MODULE 1.5 &amp; 1.6'!F33,0)</f>
        <v>0</v>
      </c>
      <c r="O44" s="18">
        <f>IF('MODULE 1.5 &amp; 1.6'!E33='CALC MODULE 1.5 &amp; 1.6'!$O$4,'MODULE 1.5 &amp; 1.6'!F33,0)</f>
        <v>0</v>
      </c>
      <c r="P44" s="18">
        <f>IF('MODULE 1.5 &amp; 1.6'!E33='CALC MODULE 1.5 &amp; 1.6'!$P$4,'MODULE 1.5 &amp; 1.6'!F33,0)</f>
        <v>0</v>
      </c>
      <c r="Q44" s="18">
        <f>IF('MODULE 1.5 &amp; 1.6'!E33='CALC MODULE 1.5 &amp; 1.6'!$Q$4,'MODULE 1.5 &amp; 1.6'!F33,0)</f>
        <v>0</v>
      </c>
      <c r="R44" s="18">
        <f>IF('MODULE 1.5 &amp; 1.6'!E33='CALC MODULE 1.5 &amp; 1.6'!$R$4,'MODULE 1.5 &amp; 1.6'!F33,0)</f>
        <v>0</v>
      </c>
      <c r="S44" s="19">
        <f>IF('MODULE 1.5 &amp; 1.6'!E33='CALC MODULE 1.5 &amp; 1.6'!$S$4,'MODULE 1.5 &amp; 1.6'!F33,0)</f>
        <v>0</v>
      </c>
      <c r="T44" s="17">
        <f>IF('MODULE 1.5 &amp; 1.6'!G33='CALC MODULE 1.5 &amp; 1.6'!$T$4,'MODULE 1.5 &amp; 1.6'!H33,0)</f>
        <v>0</v>
      </c>
      <c r="U44" s="18">
        <f>IF('MODULE 1.5 &amp; 1.6'!G33='CALC MODULE 1.5 &amp; 1.6'!$U$4,'MODULE 1.5 &amp; 1.6'!H33,0)</f>
        <v>0</v>
      </c>
      <c r="V44" s="18">
        <f>IF('MODULE 1.5 &amp; 1.6'!G33='CALC MODULE 1.5 &amp; 1.6'!$V$4,'MODULE 1.5 &amp; 1.6'!H33,0)</f>
        <v>0</v>
      </c>
      <c r="W44" s="18">
        <f>IF('MODULE 1.5 &amp; 1.6'!G33='CALC MODULE 1.5 &amp; 1.6'!$W$4,'MODULE 1.5 &amp; 1.6'!H33,0)</f>
        <v>0</v>
      </c>
      <c r="X44" s="18">
        <f>IF('MODULE 1.5 &amp; 1.6'!G33='CALC MODULE 1.5 &amp; 1.6'!$X$4,'MODULE 1.5 &amp; 1.6'!H33,0)</f>
        <v>0</v>
      </c>
      <c r="Y44" s="18">
        <f>IF('MODULE 1.5 &amp; 1.6'!G33='CALC MODULE 1.5 &amp; 1.6'!$Y$4,'MODULE 1.5 &amp; 1.6'!H33,0)</f>
        <v>0</v>
      </c>
      <c r="Z44" s="18">
        <f>IF('MODULE 1.5 &amp; 1.6'!G33='CALC MODULE 1.5 &amp; 1.6'!$Z$4,'MODULE 1.5 &amp; 1.6'!H33,0)</f>
        <v>0</v>
      </c>
      <c r="AA44" s="18">
        <f>IF('MODULE 1.5 &amp; 1.6'!G33='CALC MODULE 1.5 &amp; 1.6'!$AA$4,'MODULE 1.5 &amp; 1.6'!H33,0)</f>
        <v>0</v>
      </c>
      <c r="AB44" s="19">
        <f>IF('MODULE 1.5 &amp; 1.6'!G33='CALC MODULE 1.5 &amp; 1.6'!$AB$4,'MODULE 1.5 &amp; 1.6'!H33,0)</f>
        <v>0</v>
      </c>
    </row>
    <row r="45" spans="1:28" s="15" customFormat="1" x14ac:dyDescent="0.3">
      <c r="A45" s="15">
        <f>'BASIC DATA'!B14</f>
        <v>0</v>
      </c>
      <c r="B45" s="193">
        <f>IF('MODULE 1.5 &amp; 1.6'!C34='CALC MODULE 1.5 &amp; 1.6'!$B$36, 'MODULE 1.5 &amp; 1.6'!D34,0)</f>
        <v>0</v>
      </c>
      <c r="C45" s="185">
        <f>IF('MODULE 1.5 &amp; 1.6'!C34='CALC MODULE 1.5 &amp; 1.6'!$C$36, 'MODULE 1.5 &amp; 1.6'!D34,0)</f>
        <v>0</v>
      </c>
      <c r="D45" s="185">
        <f>IF('MODULE 1.5 &amp; 1.6'!C34='CALC MODULE 1.5 &amp; 1.6'!$D$36, 'MODULE 1.5 &amp; 1.6'!D34,0)</f>
        <v>0</v>
      </c>
      <c r="E45" s="185">
        <f>IF('MODULE 1.5 &amp; 1.6'!C34='CALC MODULE 1.5 &amp; 1.6'!$E$36, 'MODULE 1.5 &amp; 1.6'!D34,0)</f>
        <v>0</v>
      </c>
      <c r="F45" s="185">
        <f>IF('MODULE 1.5 &amp; 1.6'!C34='CALC MODULE 1.5 &amp; 1.6'!$F$36, 'MODULE 1.5 &amp; 1.6'!D34,0)</f>
        <v>0</v>
      </c>
      <c r="G45" s="185">
        <f>IF('MODULE 1.5 &amp; 1.6'!C34='CALC MODULE 1.5 &amp; 1.6'!$G$36, 'MODULE 1.5 &amp; 1.6'!D34,0)</f>
        <v>0</v>
      </c>
      <c r="H45" s="185">
        <f>IF('MODULE 1.5 &amp; 1.6'!C34='CALC MODULE 1.5 &amp; 1.6'!$H$36, 'MODULE 1.5 &amp; 1.6'!D34,0)</f>
        <v>0</v>
      </c>
      <c r="I45" s="185">
        <f>IF('MODULE 1.5 &amp; 1.6'!C34='CALC MODULE 1.5 &amp; 1.6'!$I$36, 'MODULE 1.5 &amp; 1.6'!D34,0)</f>
        <v>0</v>
      </c>
      <c r="J45" s="194">
        <f>IF('MODULE 1.5 &amp; 1.6'!C34='CALC MODULE 1.5 &amp; 1.6'!$J$36, 'MODULE 1.5 &amp; 1.6'!D34,0)</f>
        <v>0</v>
      </c>
      <c r="K45" s="14">
        <f>IF('MODULE 1.5 &amp; 1.6'!E34='CALC MODULE 1.5 &amp; 1.6'!$K$4,'MODULE 1.5 &amp; 1.6'!F34,0)</f>
        <v>0</v>
      </c>
      <c r="L45" s="15">
        <f>IF('MODULE 1.5 &amp; 1.6'!E34='CALC MODULE 1.5 &amp; 1.6'!$L$4,'MODULE 1.5 &amp; 1.6'!F34,0)</f>
        <v>0</v>
      </c>
      <c r="M45" s="15">
        <f>IF('MODULE 1.5 &amp; 1.6'!E34='CALC MODULE 1.5 &amp; 1.6'!$M$4,'MODULE 1.5 &amp; 1.6'!F34,0)</f>
        <v>0</v>
      </c>
      <c r="N45" s="15">
        <f>IF('MODULE 1.5 &amp; 1.6'!E34='CALC MODULE 1.5 &amp; 1.6'!$N$4,'MODULE 1.5 &amp; 1.6'!F34,0)</f>
        <v>0</v>
      </c>
      <c r="O45" s="15">
        <f>IF('MODULE 1.5 &amp; 1.6'!E34='CALC MODULE 1.5 &amp; 1.6'!$O$4,'MODULE 1.5 &amp; 1.6'!F34,0)</f>
        <v>0</v>
      </c>
      <c r="P45" s="15">
        <f>IF('MODULE 1.5 &amp; 1.6'!E34='CALC MODULE 1.5 &amp; 1.6'!$P$4,'MODULE 1.5 &amp; 1.6'!F34,0)</f>
        <v>0</v>
      </c>
      <c r="Q45" s="15">
        <f>IF('MODULE 1.5 &amp; 1.6'!E34='CALC MODULE 1.5 &amp; 1.6'!$Q$4,'MODULE 1.5 &amp; 1.6'!F34,0)</f>
        <v>0</v>
      </c>
      <c r="R45" s="15">
        <f>IF('MODULE 1.5 &amp; 1.6'!E34='CALC MODULE 1.5 &amp; 1.6'!$R$4,'MODULE 1.5 &amp; 1.6'!F34,0)</f>
        <v>0</v>
      </c>
      <c r="S45" s="16">
        <f>IF('MODULE 1.5 &amp; 1.6'!E34='CALC MODULE 1.5 &amp; 1.6'!$S$4,'MODULE 1.5 &amp; 1.6'!F34,0)</f>
        <v>0</v>
      </c>
      <c r="T45" s="14">
        <f>IF('MODULE 1.5 &amp; 1.6'!G34='CALC MODULE 1.5 &amp; 1.6'!$T$4,'MODULE 1.5 &amp; 1.6'!H34,0)</f>
        <v>0</v>
      </c>
      <c r="U45" s="15">
        <f>IF('MODULE 1.5 &amp; 1.6'!G34='CALC MODULE 1.5 &amp; 1.6'!$U$4,'MODULE 1.5 &amp; 1.6'!H34,0)</f>
        <v>0</v>
      </c>
      <c r="V45" s="15">
        <f>IF('MODULE 1.5 &amp; 1.6'!G34='CALC MODULE 1.5 &amp; 1.6'!$V$4,'MODULE 1.5 &amp; 1.6'!H34,0)</f>
        <v>0</v>
      </c>
      <c r="W45" s="15">
        <f>IF('MODULE 1.5 &amp; 1.6'!G34='CALC MODULE 1.5 &amp; 1.6'!$W$4,'MODULE 1.5 &amp; 1.6'!H34,0)</f>
        <v>0</v>
      </c>
      <c r="X45" s="15">
        <f>IF('MODULE 1.5 &amp; 1.6'!G34='CALC MODULE 1.5 &amp; 1.6'!$X$4,'MODULE 1.5 &amp; 1.6'!H34,0)</f>
        <v>0</v>
      </c>
      <c r="Y45" s="15">
        <f>IF('MODULE 1.5 &amp; 1.6'!G34='CALC MODULE 1.5 &amp; 1.6'!$Y$4,'MODULE 1.5 &amp; 1.6'!H34,0)</f>
        <v>0</v>
      </c>
      <c r="Z45" s="15">
        <f>IF('MODULE 1.5 &amp; 1.6'!G34='CALC MODULE 1.5 &amp; 1.6'!$Z$4,'MODULE 1.5 &amp; 1.6'!H34,0)</f>
        <v>0</v>
      </c>
      <c r="AA45" s="15">
        <f>IF('MODULE 1.5 &amp; 1.6'!G34='CALC MODULE 1.5 &amp; 1.6'!$AA$4,'MODULE 1.5 &amp; 1.6'!H34,0)</f>
        <v>0</v>
      </c>
      <c r="AB45" s="16">
        <f>IF('MODULE 1.5 &amp; 1.6'!G34='CALC MODULE 1.5 &amp; 1.6'!$AB$4,'MODULE 1.5 &amp; 1.6'!H34,0)</f>
        <v>0</v>
      </c>
    </row>
    <row r="46" spans="1:28" s="21" customFormat="1" x14ac:dyDescent="0.3">
      <c r="B46" s="189">
        <f>IF('MODULE 1.5 &amp; 1.6'!C35='CALC MODULE 1.5 &amp; 1.6'!$B$36, 'MODULE 1.5 &amp; 1.6'!D35,0)</f>
        <v>0</v>
      </c>
      <c r="C46" s="146">
        <f>IF('MODULE 1.5 &amp; 1.6'!C35='CALC MODULE 1.5 &amp; 1.6'!$C$36, 'MODULE 1.5 &amp; 1.6'!D35,0)</f>
        <v>0</v>
      </c>
      <c r="D46" s="146">
        <f>IF('MODULE 1.5 &amp; 1.6'!C35='CALC MODULE 1.5 &amp; 1.6'!$D$36, 'MODULE 1.5 &amp; 1.6'!D35,0)</f>
        <v>0</v>
      </c>
      <c r="E46" s="146">
        <f>IF('MODULE 1.5 &amp; 1.6'!C35='CALC MODULE 1.5 &amp; 1.6'!$E$36, 'MODULE 1.5 &amp; 1.6'!D35,0)</f>
        <v>0</v>
      </c>
      <c r="F46" s="146">
        <f>IF('MODULE 1.5 &amp; 1.6'!C35='CALC MODULE 1.5 &amp; 1.6'!$F$36, 'MODULE 1.5 &amp; 1.6'!D35,0)</f>
        <v>0</v>
      </c>
      <c r="G46" s="146">
        <f>IF('MODULE 1.5 &amp; 1.6'!C35='CALC MODULE 1.5 &amp; 1.6'!$G$36, 'MODULE 1.5 &amp; 1.6'!D35,0)</f>
        <v>0</v>
      </c>
      <c r="H46" s="146">
        <f>IF('MODULE 1.5 &amp; 1.6'!C35='CALC MODULE 1.5 &amp; 1.6'!$H$36, 'MODULE 1.5 &amp; 1.6'!D35,0)</f>
        <v>0</v>
      </c>
      <c r="I46" s="146">
        <f>IF('MODULE 1.5 &amp; 1.6'!C35='CALC MODULE 1.5 &amp; 1.6'!$I$36, 'MODULE 1.5 &amp; 1.6'!D35,0)</f>
        <v>0</v>
      </c>
      <c r="J46" s="190">
        <f>IF('MODULE 1.5 &amp; 1.6'!C35='CALC MODULE 1.5 &amp; 1.6'!$J$36, 'MODULE 1.5 &amp; 1.6'!D35,0)</f>
        <v>0</v>
      </c>
      <c r="K46" s="33">
        <f>IF('MODULE 1.5 &amp; 1.6'!E35='CALC MODULE 1.5 &amp; 1.6'!$K$4,'MODULE 1.5 &amp; 1.6'!F35,0)</f>
        <v>0</v>
      </c>
      <c r="L46" s="21">
        <f>IF('MODULE 1.5 &amp; 1.6'!E35='CALC MODULE 1.5 &amp; 1.6'!$L$4,'MODULE 1.5 &amp; 1.6'!F35,0)</f>
        <v>0</v>
      </c>
      <c r="M46" s="21">
        <f>IF('MODULE 1.5 &amp; 1.6'!E35='CALC MODULE 1.5 &amp; 1.6'!$M$4,'MODULE 1.5 &amp; 1.6'!F35,0)</f>
        <v>0</v>
      </c>
      <c r="N46" s="21">
        <f>IF('MODULE 1.5 &amp; 1.6'!E35='CALC MODULE 1.5 &amp; 1.6'!$N$4,'MODULE 1.5 &amp; 1.6'!F35,0)</f>
        <v>0</v>
      </c>
      <c r="O46" s="21">
        <f>IF('MODULE 1.5 &amp; 1.6'!E35='CALC MODULE 1.5 &amp; 1.6'!$O$4,'MODULE 1.5 &amp; 1.6'!F35,0)</f>
        <v>0</v>
      </c>
      <c r="P46" s="21">
        <f>IF('MODULE 1.5 &amp; 1.6'!E35='CALC MODULE 1.5 &amp; 1.6'!$P$4,'MODULE 1.5 &amp; 1.6'!F35,0)</f>
        <v>0</v>
      </c>
      <c r="Q46" s="21">
        <f>IF('MODULE 1.5 &amp; 1.6'!E35='CALC MODULE 1.5 &amp; 1.6'!$Q$4,'MODULE 1.5 &amp; 1.6'!F35,0)</f>
        <v>0</v>
      </c>
      <c r="R46" s="21">
        <f>IF('MODULE 1.5 &amp; 1.6'!E35='CALC MODULE 1.5 &amp; 1.6'!$R$4,'MODULE 1.5 &amp; 1.6'!F35,0)</f>
        <v>0</v>
      </c>
      <c r="S46" s="34">
        <f>IF('MODULE 1.5 &amp; 1.6'!E35='CALC MODULE 1.5 &amp; 1.6'!$S$4,'MODULE 1.5 &amp; 1.6'!F35,0)</f>
        <v>0</v>
      </c>
      <c r="T46" s="33">
        <f>IF('MODULE 1.5 &amp; 1.6'!G35='CALC MODULE 1.5 &amp; 1.6'!$T$4,'MODULE 1.5 &amp; 1.6'!H35,0)</f>
        <v>0</v>
      </c>
      <c r="U46" s="21">
        <f>IF('MODULE 1.5 &amp; 1.6'!G35='CALC MODULE 1.5 &amp; 1.6'!$U$4,'MODULE 1.5 &amp; 1.6'!H35,0)</f>
        <v>0</v>
      </c>
      <c r="V46" s="21">
        <f>IF('MODULE 1.5 &amp; 1.6'!G35='CALC MODULE 1.5 &amp; 1.6'!$V$4,'MODULE 1.5 &amp; 1.6'!H35,0)</f>
        <v>0</v>
      </c>
      <c r="W46" s="21">
        <f>IF('MODULE 1.5 &amp; 1.6'!G35='CALC MODULE 1.5 &amp; 1.6'!$W$4,'MODULE 1.5 &amp; 1.6'!H35,0)</f>
        <v>0</v>
      </c>
      <c r="X46" s="21">
        <f>IF('MODULE 1.5 &amp; 1.6'!G35='CALC MODULE 1.5 &amp; 1.6'!$X$4,'MODULE 1.5 &amp; 1.6'!H35,0)</f>
        <v>0</v>
      </c>
      <c r="Y46" s="21">
        <f>IF('MODULE 1.5 &amp; 1.6'!G35='CALC MODULE 1.5 &amp; 1.6'!$Y$4,'MODULE 1.5 &amp; 1.6'!H35,0)</f>
        <v>0</v>
      </c>
      <c r="Z46" s="21">
        <f>IF('MODULE 1.5 &amp; 1.6'!G35='CALC MODULE 1.5 &amp; 1.6'!$Z$4,'MODULE 1.5 &amp; 1.6'!H35,0)</f>
        <v>0</v>
      </c>
      <c r="AA46" s="21">
        <f>IF('MODULE 1.5 &amp; 1.6'!G35='CALC MODULE 1.5 &amp; 1.6'!$AA$4,'MODULE 1.5 &amp; 1.6'!H35,0)</f>
        <v>0</v>
      </c>
      <c r="AB46" s="34">
        <f>IF('MODULE 1.5 &amp; 1.6'!G35='CALC MODULE 1.5 &amp; 1.6'!$AB$4,'MODULE 1.5 &amp; 1.6'!H35,0)</f>
        <v>0</v>
      </c>
    </row>
    <row r="47" spans="1:28" s="21" customFormat="1" x14ac:dyDescent="0.3">
      <c r="B47" s="189">
        <f>IF('MODULE 1.5 &amp; 1.6'!C36='CALC MODULE 1.5 &amp; 1.6'!$B$36, 'MODULE 1.5 &amp; 1.6'!D36,0)</f>
        <v>0</v>
      </c>
      <c r="C47" s="146">
        <f>IF('MODULE 1.5 &amp; 1.6'!C36='CALC MODULE 1.5 &amp; 1.6'!$C$36, 'MODULE 1.5 &amp; 1.6'!D36,0)</f>
        <v>0</v>
      </c>
      <c r="D47" s="146">
        <f>IF('MODULE 1.5 &amp; 1.6'!C36='CALC MODULE 1.5 &amp; 1.6'!$D$36, 'MODULE 1.5 &amp; 1.6'!D36,0)</f>
        <v>0</v>
      </c>
      <c r="E47" s="146">
        <f>IF('MODULE 1.5 &amp; 1.6'!C36='CALC MODULE 1.5 &amp; 1.6'!$E$36, 'MODULE 1.5 &amp; 1.6'!D36,0)</f>
        <v>0</v>
      </c>
      <c r="F47" s="146">
        <f>IF('MODULE 1.5 &amp; 1.6'!C36='CALC MODULE 1.5 &amp; 1.6'!$F$36, 'MODULE 1.5 &amp; 1.6'!D36,0)</f>
        <v>0</v>
      </c>
      <c r="G47" s="146">
        <f>IF('MODULE 1.5 &amp; 1.6'!C36='CALC MODULE 1.5 &amp; 1.6'!$G$36, 'MODULE 1.5 &amp; 1.6'!D36,0)</f>
        <v>0</v>
      </c>
      <c r="H47" s="146">
        <f>IF('MODULE 1.5 &amp; 1.6'!C36='CALC MODULE 1.5 &amp; 1.6'!$H$36, 'MODULE 1.5 &amp; 1.6'!D36,0)</f>
        <v>0</v>
      </c>
      <c r="I47" s="146">
        <f>IF('MODULE 1.5 &amp; 1.6'!C36='CALC MODULE 1.5 &amp; 1.6'!$I$36, 'MODULE 1.5 &amp; 1.6'!D36,0)</f>
        <v>0</v>
      </c>
      <c r="J47" s="190">
        <f>IF('MODULE 1.5 &amp; 1.6'!C36='CALC MODULE 1.5 &amp; 1.6'!$J$36, 'MODULE 1.5 &amp; 1.6'!D36,0)</f>
        <v>0</v>
      </c>
      <c r="K47" s="33">
        <f>IF('MODULE 1.5 &amp; 1.6'!E36='CALC MODULE 1.5 &amp; 1.6'!$K$4,'MODULE 1.5 &amp; 1.6'!F36,0)</f>
        <v>0</v>
      </c>
      <c r="L47" s="21">
        <f>IF('MODULE 1.5 &amp; 1.6'!E36='CALC MODULE 1.5 &amp; 1.6'!$L$4,'MODULE 1.5 &amp; 1.6'!F36,0)</f>
        <v>0</v>
      </c>
      <c r="M47" s="21">
        <f>IF('MODULE 1.5 &amp; 1.6'!E36='CALC MODULE 1.5 &amp; 1.6'!$M$4,'MODULE 1.5 &amp; 1.6'!F36,0)</f>
        <v>0</v>
      </c>
      <c r="N47" s="21">
        <f>IF('MODULE 1.5 &amp; 1.6'!E36='CALC MODULE 1.5 &amp; 1.6'!$N$4,'MODULE 1.5 &amp; 1.6'!F36,0)</f>
        <v>0</v>
      </c>
      <c r="O47" s="21">
        <f>IF('MODULE 1.5 &amp; 1.6'!E36='CALC MODULE 1.5 &amp; 1.6'!$O$4,'MODULE 1.5 &amp; 1.6'!F36,0)</f>
        <v>0</v>
      </c>
      <c r="P47" s="21">
        <f>IF('MODULE 1.5 &amp; 1.6'!E36='CALC MODULE 1.5 &amp; 1.6'!$P$4,'MODULE 1.5 &amp; 1.6'!F36,0)</f>
        <v>0</v>
      </c>
      <c r="Q47" s="21">
        <f>IF('MODULE 1.5 &amp; 1.6'!E36='CALC MODULE 1.5 &amp; 1.6'!$Q$4,'MODULE 1.5 &amp; 1.6'!F36,0)</f>
        <v>0</v>
      </c>
      <c r="R47" s="21">
        <f>IF('MODULE 1.5 &amp; 1.6'!E36='CALC MODULE 1.5 &amp; 1.6'!$R$4,'MODULE 1.5 &amp; 1.6'!F36,0)</f>
        <v>0</v>
      </c>
      <c r="S47" s="34">
        <f>IF('MODULE 1.5 &amp; 1.6'!E36='CALC MODULE 1.5 &amp; 1.6'!$S$4,'MODULE 1.5 &amp; 1.6'!F36,0)</f>
        <v>0</v>
      </c>
      <c r="T47" s="33">
        <f>IF('MODULE 1.5 &amp; 1.6'!G36='CALC MODULE 1.5 &amp; 1.6'!$T$4,'MODULE 1.5 &amp; 1.6'!H36,0)</f>
        <v>0</v>
      </c>
      <c r="U47" s="21">
        <f>IF('MODULE 1.5 &amp; 1.6'!G36='CALC MODULE 1.5 &amp; 1.6'!$U$4,'MODULE 1.5 &amp; 1.6'!H36,0)</f>
        <v>0</v>
      </c>
      <c r="V47" s="21">
        <f>IF('MODULE 1.5 &amp; 1.6'!G36='CALC MODULE 1.5 &amp; 1.6'!$V$4,'MODULE 1.5 &amp; 1.6'!H36,0)</f>
        <v>0</v>
      </c>
      <c r="W47" s="21">
        <f>IF('MODULE 1.5 &amp; 1.6'!G36='CALC MODULE 1.5 &amp; 1.6'!$W$4,'MODULE 1.5 &amp; 1.6'!H36,0)</f>
        <v>0</v>
      </c>
      <c r="X47" s="21">
        <f>IF('MODULE 1.5 &amp; 1.6'!G36='CALC MODULE 1.5 &amp; 1.6'!$X$4,'MODULE 1.5 &amp; 1.6'!H36,0)</f>
        <v>0</v>
      </c>
      <c r="Y47" s="21">
        <f>IF('MODULE 1.5 &amp; 1.6'!G36='CALC MODULE 1.5 &amp; 1.6'!$Y$4,'MODULE 1.5 &amp; 1.6'!H36,0)</f>
        <v>0</v>
      </c>
      <c r="Z47" s="21">
        <f>IF('MODULE 1.5 &amp; 1.6'!G36='CALC MODULE 1.5 &amp; 1.6'!$Z$4,'MODULE 1.5 &amp; 1.6'!H36,0)</f>
        <v>0</v>
      </c>
      <c r="AA47" s="21">
        <f>IF('MODULE 1.5 &amp; 1.6'!G36='CALC MODULE 1.5 &amp; 1.6'!$AA$4,'MODULE 1.5 &amp; 1.6'!H36,0)</f>
        <v>0</v>
      </c>
      <c r="AB47" s="34">
        <f>IF('MODULE 1.5 &amp; 1.6'!G36='CALC MODULE 1.5 &amp; 1.6'!$AB$4,'MODULE 1.5 &amp; 1.6'!H36,0)</f>
        <v>0</v>
      </c>
    </row>
    <row r="48" spans="1:28" s="18" customFormat="1" x14ac:dyDescent="0.3">
      <c r="B48" s="191">
        <f>IF('MODULE 1.5 &amp; 1.6'!C37='CALC MODULE 1.5 &amp; 1.6'!$B$36, 'MODULE 1.5 &amp; 1.6'!D37,0)</f>
        <v>0</v>
      </c>
      <c r="C48" s="184">
        <f>IF('MODULE 1.5 &amp; 1.6'!C37='CALC MODULE 1.5 &amp; 1.6'!$C$36, 'MODULE 1.5 &amp; 1.6'!D37,0)</f>
        <v>0</v>
      </c>
      <c r="D48" s="184">
        <f>IF('MODULE 1.5 &amp; 1.6'!C37='CALC MODULE 1.5 &amp; 1.6'!$D$36, 'MODULE 1.5 &amp; 1.6'!D37,0)</f>
        <v>0</v>
      </c>
      <c r="E48" s="184">
        <f>IF('MODULE 1.5 &amp; 1.6'!C37='CALC MODULE 1.5 &amp; 1.6'!$E$36, 'MODULE 1.5 &amp; 1.6'!D37,0)</f>
        <v>0</v>
      </c>
      <c r="F48" s="184">
        <f>IF('MODULE 1.5 &amp; 1.6'!C37='CALC MODULE 1.5 &amp; 1.6'!$F$36, 'MODULE 1.5 &amp; 1.6'!D37,0)</f>
        <v>0</v>
      </c>
      <c r="G48" s="184">
        <f>IF('MODULE 1.5 &amp; 1.6'!C37='CALC MODULE 1.5 &amp; 1.6'!$G$36, 'MODULE 1.5 &amp; 1.6'!D37,0)</f>
        <v>0</v>
      </c>
      <c r="H48" s="184">
        <f>IF('MODULE 1.5 &amp; 1.6'!C37='CALC MODULE 1.5 &amp; 1.6'!$H$36, 'MODULE 1.5 &amp; 1.6'!D37,0)</f>
        <v>0</v>
      </c>
      <c r="I48" s="184">
        <f>IF('MODULE 1.5 &amp; 1.6'!C37='CALC MODULE 1.5 &amp; 1.6'!$I$36, 'MODULE 1.5 &amp; 1.6'!D37,0)</f>
        <v>0</v>
      </c>
      <c r="J48" s="192">
        <f>IF('MODULE 1.5 &amp; 1.6'!C37='CALC MODULE 1.5 &amp; 1.6'!$J$36, 'MODULE 1.5 &amp; 1.6'!D37,0)</f>
        <v>0</v>
      </c>
      <c r="K48" s="17">
        <f>IF('MODULE 1.5 &amp; 1.6'!E37='CALC MODULE 1.5 &amp; 1.6'!$K$4,'MODULE 1.5 &amp; 1.6'!F37,0)</f>
        <v>0</v>
      </c>
      <c r="L48" s="18">
        <f>IF('MODULE 1.5 &amp; 1.6'!E37='CALC MODULE 1.5 &amp; 1.6'!$L$4,'MODULE 1.5 &amp; 1.6'!F37,0)</f>
        <v>0</v>
      </c>
      <c r="M48" s="18">
        <f>IF('MODULE 1.5 &amp; 1.6'!E37='CALC MODULE 1.5 &amp; 1.6'!$M$4,'MODULE 1.5 &amp; 1.6'!F37,0)</f>
        <v>0</v>
      </c>
      <c r="N48" s="18">
        <f>IF('MODULE 1.5 &amp; 1.6'!E37='CALC MODULE 1.5 &amp; 1.6'!$N$4,'MODULE 1.5 &amp; 1.6'!F37,0)</f>
        <v>0</v>
      </c>
      <c r="O48" s="18">
        <f>IF('MODULE 1.5 &amp; 1.6'!E37='CALC MODULE 1.5 &amp; 1.6'!$O$4,'MODULE 1.5 &amp; 1.6'!F37,0)</f>
        <v>0</v>
      </c>
      <c r="P48" s="18">
        <f>IF('MODULE 1.5 &amp; 1.6'!E37='CALC MODULE 1.5 &amp; 1.6'!$P$4,'MODULE 1.5 &amp; 1.6'!F37,0)</f>
        <v>0</v>
      </c>
      <c r="Q48" s="18">
        <f>IF('MODULE 1.5 &amp; 1.6'!E37='CALC MODULE 1.5 &amp; 1.6'!$Q$4,'MODULE 1.5 &amp; 1.6'!F37,0)</f>
        <v>0</v>
      </c>
      <c r="R48" s="18">
        <f>IF('MODULE 1.5 &amp; 1.6'!E37='CALC MODULE 1.5 &amp; 1.6'!$R$4,'MODULE 1.5 &amp; 1.6'!F37,0)</f>
        <v>0</v>
      </c>
      <c r="S48" s="19">
        <f>IF('MODULE 1.5 &amp; 1.6'!E37='CALC MODULE 1.5 &amp; 1.6'!$S$4,'MODULE 1.5 &amp; 1.6'!F37,0)</f>
        <v>0</v>
      </c>
      <c r="T48" s="17">
        <f>IF('MODULE 1.5 &amp; 1.6'!G37='CALC MODULE 1.5 &amp; 1.6'!$T$4,'MODULE 1.5 &amp; 1.6'!H37,0)</f>
        <v>0</v>
      </c>
      <c r="U48" s="18">
        <f>IF('MODULE 1.5 &amp; 1.6'!G37='CALC MODULE 1.5 &amp; 1.6'!$U$4,'MODULE 1.5 &amp; 1.6'!H37,0)</f>
        <v>0</v>
      </c>
      <c r="V48" s="18">
        <f>IF('MODULE 1.5 &amp; 1.6'!G37='CALC MODULE 1.5 &amp; 1.6'!$V$4,'MODULE 1.5 &amp; 1.6'!H37,0)</f>
        <v>0</v>
      </c>
      <c r="W48" s="18">
        <f>IF('MODULE 1.5 &amp; 1.6'!G37='CALC MODULE 1.5 &amp; 1.6'!$W$4,'MODULE 1.5 &amp; 1.6'!H37,0)</f>
        <v>0</v>
      </c>
      <c r="X48" s="18">
        <f>IF('MODULE 1.5 &amp; 1.6'!G37='CALC MODULE 1.5 &amp; 1.6'!$X$4,'MODULE 1.5 &amp; 1.6'!H37,0)</f>
        <v>0</v>
      </c>
      <c r="Y48" s="18">
        <f>IF('MODULE 1.5 &amp; 1.6'!G37='CALC MODULE 1.5 &amp; 1.6'!$Y$4,'MODULE 1.5 &amp; 1.6'!H37,0)</f>
        <v>0</v>
      </c>
      <c r="Z48" s="18">
        <f>IF('MODULE 1.5 &amp; 1.6'!G37='CALC MODULE 1.5 &amp; 1.6'!$Z$4,'MODULE 1.5 &amp; 1.6'!H37,0)</f>
        <v>0</v>
      </c>
      <c r="AA48" s="18">
        <f>IF('MODULE 1.5 &amp; 1.6'!G37='CALC MODULE 1.5 &amp; 1.6'!$AA$4,'MODULE 1.5 &amp; 1.6'!H37,0)</f>
        <v>0</v>
      </c>
      <c r="AB48" s="19">
        <f>IF('MODULE 1.5 &amp; 1.6'!G37='CALC MODULE 1.5 &amp; 1.6'!$AB$4,'MODULE 1.5 &amp; 1.6'!H37,0)</f>
        <v>0</v>
      </c>
    </row>
    <row r="49" spans="1:28" x14ac:dyDescent="0.3">
      <c r="A49" s="21">
        <f>'BASIC DATA'!B15</f>
        <v>0</v>
      </c>
      <c r="B49" s="189">
        <f>IF('MODULE 1.5 &amp; 1.6'!C38='CALC MODULE 1.5 &amp; 1.6'!$B$36, 'MODULE 1.5 &amp; 1.6'!D38,0)</f>
        <v>0</v>
      </c>
      <c r="C49" s="146">
        <f>IF('MODULE 1.5 &amp; 1.6'!C38='CALC MODULE 1.5 &amp; 1.6'!$C$36, 'MODULE 1.5 &amp; 1.6'!D38,0)</f>
        <v>0</v>
      </c>
      <c r="D49" s="146">
        <f>IF('MODULE 1.5 &amp; 1.6'!C38='CALC MODULE 1.5 &amp; 1.6'!$D$36, 'MODULE 1.5 &amp; 1.6'!D38,0)</f>
        <v>0</v>
      </c>
      <c r="E49" s="146">
        <f>IF('MODULE 1.5 &amp; 1.6'!C38='CALC MODULE 1.5 &amp; 1.6'!$E$36, 'MODULE 1.5 &amp; 1.6'!D38,0)</f>
        <v>0</v>
      </c>
      <c r="F49" s="146">
        <f>IF('MODULE 1.5 &amp; 1.6'!C38='CALC MODULE 1.5 &amp; 1.6'!$F$36, 'MODULE 1.5 &amp; 1.6'!D38,0)</f>
        <v>0</v>
      </c>
      <c r="G49" s="146">
        <f>IF('MODULE 1.5 &amp; 1.6'!C38='CALC MODULE 1.5 &amp; 1.6'!$G$36, 'MODULE 1.5 &amp; 1.6'!D38,0)</f>
        <v>0</v>
      </c>
      <c r="H49" s="146">
        <f>IF('MODULE 1.5 &amp; 1.6'!C38='CALC MODULE 1.5 &amp; 1.6'!$H$36, 'MODULE 1.5 &amp; 1.6'!D38,0)</f>
        <v>0</v>
      </c>
      <c r="I49" s="146">
        <f>IF('MODULE 1.5 &amp; 1.6'!C38='CALC MODULE 1.5 &amp; 1.6'!$I$36, 'MODULE 1.5 &amp; 1.6'!D38,0)</f>
        <v>0</v>
      </c>
      <c r="J49" s="190">
        <f>IF('MODULE 1.5 &amp; 1.6'!C38='CALC MODULE 1.5 &amp; 1.6'!$J$36, 'MODULE 1.5 &amp; 1.6'!D38,0)</f>
        <v>0</v>
      </c>
      <c r="K49" s="33">
        <f>IF('MODULE 1.5 &amp; 1.6'!E38='CALC MODULE 1.5 &amp; 1.6'!$K$4,'MODULE 1.5 &amp; 1.6'!F38,0)</f>
        <v>0</v>
      </c>
      <c r="L49" s="21">
        <f>IF('MODULE 1.5 &amp; 1.6'!E38='CALC MODULE 1.5 &amp; 1.6'!$L$4,'MODULE 1.5 &amp; 1.6'!F38,0)</f>
        <v>0</v>
      </c>
      <c r="M49" s="21">
        <f>IF('MODULE 1.5 &amp; 1.6'!E38='CALC MODULE 1.5 &amp; 1.6'!$M$4,'MODULE 1.5 &amp; 1.6'!F38,0)</f>
        <v>0</v>
      </c>
      <c r="N49" s="21">
        <f>IF('MODULE 1.5 &amp; 1.6'!E38='CALC MODULE 1.5 &amp; 1.6'!$N$4,'MODULE 1.5 &amp; 1.6'!F38,0)</f>
        <v>0</v>
      </c>
      <c r="O49" s="21">
        <f>IF('MODULE 1.5 &amp; 1.6'!E38='CALC MODULE 1.5 &amp; 1.6'!$O$4,'MODULE 1.5 &amp; 1.6'!F38,0)</f>
        <v>0</v>
      </c>
      <c r="P49" s="21">
        <f>IF('MODULE 1.5 &amp; 1.6'!E38='CALC MODULE 1.5 &amp; 1.6'!$P$4,'MODULE 1.5 &amp; 1.6'!F38,0)</f>
        <v>0</v>
      </c>
      <c r="Q49" s="21">
        <f>IF('MODULE 1.5 &amp; 1.6'!E38='CALC MODULE 1.5 &amp; 1.6'!$Q$4,'MODULE 1.5 &amp; 1.6'!F38,0)</f>
        <v>0</v>
      </c>
      <c r="R49" s="21">
        <f>IF('MODULE 1.5 &amp; 1.6'!E38='CALC MODULE 1.5 &amp; 1.6'!$R$4,'MODULE 1.5 &amp; 1.6'!F38,0)</f>
        <v>0</v>
      </c>
      <c r="S49" s="34">
        <f>IF('MODULE 1.5 &amp; 1.6'!E38='CALC MODULE 1.5 &amp; 1.6'!$S$4,'MODULE 1.5 &amp; 1.6'!F38,0)</f>
        <v>0</v>
      </c>
      <c r="T49" s="33">
        <f>IF('MODULE 1.5 &amp; 1.6'!G38='CALC MODULE 1.5 &amp; 1.6'!$T$4,'MODULE 1.5 &amp; 1.6'!H38,0)</f>
        <v>0</v>
      </c>
      <c r="U49" s="21">
        <f>IF('MODULE 1.5 &amp; 1.6'!G38='CALC MODULE 1.5 &amp; 1.6'!$U$4,'MODULE 1.5 &amp; 1.6'!H38,0)</f>
        <v>0</v>
      </c>
      <c r="V49" s="21">
        <f>IF('MODULE 1.5 &amp; 1.6'!G38='CALC MODULE 1.5 &amp; 1.6'!$V$4,'MODULE 1.5 &amp; 1.6'!H38,0)</f>
        <v>0</v>
      </c>
      <c r="W49" s="21">
        <f>IF('MODULE 1.5 &amp; 1.6'!G38='CALC MODULE 1.5 &amp; 1.6'!$W$4,'MODULE 1.5 &amp; 1.6'!H38,0)</f>
        <v>0</v>
      </c>
      <c r="X49" s="21">
        <f>IF('MODULE 1.5 &amp; 1.6'!G38='CALC MODULE 1.5 &amp; 1.6'!$X$4,'MODULE 1.5 &amp; 1.6'!H38,0)</f>
        <v>0</v>
      </c>
      <c r="Y49" s="21">
        <f>IF('MODULE 1.5 &amp; 1.6'!G38='CALC MODULE 1.5 &amp; 1.6'!$Y$4,'MODULE 1.5 &amp; 1.6'!H38,0)</f>
        <v>0</v>
      </c>
      <c r="Z49" s="21">
        <f>IF('MODULE 1.5 &amp; 1.6'!G38='CALC MODULE 1.5 &amp; 1.6'!$Z$4,'MODULE 1.5 &amp; 1.6'!H38,0)</f>
        <v>0</v>
      </c>
      <c r="AA49" s="21">
        <f>IF('MODULE 1.5 &amp; 1.6'!G38='CALC MODULE 1.5 &amp; 1.6'!$AA$4,'MODULE 1.5 &amp; 1.6'!H38,0)</f>
        <v>0</v>
      </c>
      <c r="AB49" s="34">
        <f>IF('MODULE 1.5 &amp; 1.6'!G38='CALC MODULE 1.5 &amp; 1.6'!$AB$4,'MODULE 1.5 &amp; 1.6'!H38,0)</f>
        <v>0</v>
      </c>
    </row>
    <row r="50" spans="1:28" x14ac:dyDescent="0.3">
      <c r="B50" s="189">
        <f>IF('MODULE 1.5 &amp; 1.6'!C39='CALC MODULE 1.5 &amp; 1.6'!$B$36, 'MODULE 1.5 &amp; 1.6'!D39,0)</f>
        <v>0</v>
      </c>
      <c r="C50" s="146">
        <f>IF('MODULE 1.5 &amp; 1.6'!C39='CALC MODULE 1.5 &amp; 1.6'!$C$36, 'MODULE 1.5 &amp; 1.6'!D39,0)</f>
        <v>0</v>
      </c>
      <c r="D50" s="146">
        <f>IF('MODULE 1.5 &amp; 1.6'!C39='CALC MODULE 1.5 &amp; 1.6'!$D$36, 'MODULE 1.5 &amp; 1.6'!D39,0)</f>
        <v>0</v>
      </c>
      <c r="E50" s="146">
        <f>IF('MODULE 1.5 &amp; 1.6'!C39='CALC MODULE 1.5 &amp; 1.6'!$E$36, 'MODULE 1.5 &amp; 1.6'!D39,0)</f>
        <v>0</v>
      </c>
      <c r="F50" s="146">
        <f>IF('MODULE 1.5 &amp; 1.6'!C39='CALC MODULE 1.5 &amp; 1.6'!$F$36, 'MODULE 1.5 &amp; 1.6'!D39,0)</f>
        <v>0</v>
      </c>
      <c r="G50" s="146">
        <f>IF('MODULE 1.5 &amp; 1.6'!C39='CALC MODULE 1.5 &amp; 1.6'!$G$36, 'MODULE 1.5 &amp; 1.6'!D39,0)</f>
        <v>0</v>
      </c>
      <c r="H50" s="146">
        <f>IF('MODULE 1.5 &amp; 1.6'!C39='CALC MODULE 1.5 &amp; 1.6'!$H$36, 'MODULE 1.5 &amp; 1.6'!D39,0)</f>
        <v>0</v>
      </c>
      <c r="I50" s="146">
        <f>IF('MODULE 1.5 &amp; 1.6'!C39='CALC MODULE 1.5 &amp; 1.6'!$I$36, 'MODULE 1.5 &amp; 1.6'!D39,0)</f>
        <v>0</v>
      </c>
      <c r="J50" s="190">
        <f>IF('MODULE 1.5 &amp; 1.6'!C39='CALC MODULE 1.5 &amp; 1.6'!$J$36, 'MODULE 1.5 &amp; 1.6'!D39,0)</f>
        <v>0</v>
      </c>
      <c r="K50" s="33">
        <f>IF('MODULE 1.5 &amp; 1.6'!E39='CALC MODULE 1.5 &amp; 1.6'!$K$4,'MODULE 1.5 &amp; 1.6'!F39,0)</f>
        <v>0</v>
      </c>
      <c r="L50" s="21">
        <f>IF('MODULE 1.5 &amp; 1.6'!E39='CALC MODULE 1.5 &amp; 1.6'!$L$4,'MODULE 1.5 &amp; 1.6'!F39,0)</f>
        <v>0</v>
      </c>
      <c r="M50" s="21">
        <f>IF('MODULE 1.5 &amp; 1.6'!E39='CALC MODULE 1.5 &amp; 1.6'!$M$4,'MODULE 1.5 &amp; 1.6'!F39,0)</f>
        <v>0</v>
      </c>
      <c r="N50" s="21">
        <f>IF('MODULE 1.5 &amp; 1.6'!E39='CALC MODULE 1.5 &amp; 1.6'!$N$4,'MODULE 1.5 &amp; 1.6'!F39,0)</f>
        <v>0</v>
      </c>
      <c r="O50" s="21">
        <f>IF('MODULE 1.5 &amp; 1.6'!E39='CALC MODULE 1.5 &amp; 1.6'!$O$4,'MODULE 1.5 &amp; 1.6'!F39,0)</f>
        <v>0</v>
      </c>
      <c r="P50" s="21">
        <f>IF('MODULE 1.5 &amp; 1.6'!E39='CALC MODULE 1.5 &amp; 1.6'!$P$4,'MODULE 1.5 &amp; 1.6'!F39,0)</f>
        <v>0</v>
      </c>
      <c r="Q50" s="21">
        <f>IF('MODULE 1.5 &amp; 1.6'!E39='CALC MODULE 1.5 &amp; 1.6'!$Q$4,'MODULE 1.5 &amp; 1.6'!F39,0)</f>
        <v>0</v>
      </c>
      <c r="R50" s="21">
        <f>IF('MODULE 1.5 &amp; 1.6'!E39='CALC MODULE 1.5 &amp; 1.6'!$R$4,'MODULE 1.5 &amp; 1.6'!F39,0)</f>
        <v>0</v>
      </c>
      <c r="S50" s="34">
        <f>IF('MODULE 1.5 &amp; 1.6'!E39='CALC MODULE 1.5 &amp; 1.6'!$S$4,'MODULE 1.5 &amp; 1.6'!F39,0)</f>
        <v>0</v>
      </c>
      <c r="T50" s="33">
        <f>IF('MODULE 1.5 &amp; 1.6'!G39='CALC MODULE 1.5 &amp; 1.6'!$T$4,'MODULE 1.5 &amp; 1.6'!H39,0)</f>
        <v>0</v>
      </c>
      <c r="U50" s="21">
        <f>IF('MODULE 1.5 &amp; 1.6'!G39='CALC MODULE 1.5 &amp; 1.6'!$U$4,'MODULE 1.5 &amp; 1.6'!H39,0)</f>
        <v>0</v>
      </c>
      <c r="V50" s="21">
        <f>IF('MODULE 1.5 &amp; 1.6'!G39='CALC MODULE 1.5 &amp; 1.6'!$V$4,'MODULE 1.5 &amp; 1.6'!H39,0)</f>
        <v>0</v>
      </c>
      <c r="W50" s="21">
        <f>IF('MODULE 1.5 &amp; 1.6'!G39='CALC MODULE 1.5 &amp; 1.6'!$W$4,'MODULE 1.5 &amp; 1.6'!H39,0)</f>
        <v>0</v>
      </c>
      <c r="X50" s="21">
        <f>IF('MODULE 1.5 &amp; 1.6'!G39='CALC MODULE 1.5 &amp; 1.6'!$X$4,'MODULE 1.5 &amp; 1.6'!H39,0)</f>
        <v>0</v>
      </c>
      <c r="Y50" s="21">
        <f>IF('MODULE 1.5 &amp; 1.6'!G39='CALC MODULE 1.5 &amp; 1.6'!$Y$4,'MODULE 1.5 &amp; 1.6'!H39,0)</f>
        <v>0</v>
      </c>
      <c r="Z50" s="21">
        <f>IF('MODULE 1.5 &amp; 1.6'!G39='CALC MODULE 1.5 &amp; 1.6'!$Z$4,'MODULE 1.5 &amp; 1.6'!H39,0)</f>
        <v>0</v>
      </c>
      <c r="AA50" s="21">
        <f>IF('MODULE 1.5 &amp; 1.6'!G39='CALC MODULE 1.5 &amp; 1.6'!$AA$4,'MODULE 1.5 &amp; 1.6'!H39,0)</f>
        <v>0</v>
      </c>
      <c r="AB50" s="34">
        <f>IF('MODULE 1.5 &amp; 1.6'!G39='CALC MODULE 1.5 &amp; 1.6'!$AB$4,'MODULE 1.5 &amp; 1.6'!H39,0)</f>
        <v>0</v>
      </c>
    </row>
    <row r="51" spans="1:28" x14ac:dyDescent="0.3">
      <c r="B51" s="189">
        <f>IF('MODULE 1.5 &amp; 1.6'!C40='CALC MODULE 1.5 &amp; 1.6'!$B$36, 'MODULE 1.5 &amp; 1.6'!D40,0)</f>
        <v>0</v>
      </c>
      <c r="C51" s="146">
        <f>IF('MODULE 1.5 &amp; 1.6'!C40='CALC MODULE 1.5 &amp; 1.6'!$C$36, 'MODULE 1.5 &amp; 1.6'!D40,0)</f>
        <v>0</v>
      </c>
      <c r="D51" s="146">
        <f>IF('MODULE 1.5 &amp; 1.6'!C40='CALC MODULE 1.5 &amp; 1.6'!$D$36, 'MODULE 1.5 &amp; 1.6'!D40,0)</f>
        <v>0</v>
      </c>
      <c r="E51" s="146">
        <f>IF('MODULE 1.5 &amp; 1.6'!C40='CALC MODULE 1.5 &amp; 1.6'!$E$36, 'MODULE 1.5 &amp; 1.6'!D40,0)</f>
        <v>0</v>
      </c>
      <c r="F51" s="146">
        <f>IF('MODULE 1.5 &amp; 1.6'!C40='CALC MODULE 1.5 &amp; 1.6'!$F$36, 'MODULE 1.5 &amp; 1.6'!D40,0)</f>
        <v>0</v>
      </c>
      <c r="G51" s="146">
        <f>IF('MODULE 1.5 &amp; 1.6'!C40='CALC MODULE 1.5 &amp; 1.6'!$G$36, 'MODULE 1.5 &amp; 1.6'!D40,0)</f>
        <v>0</v>
      </c>
      <c r="H51" s="146">
        <f>IF('MODULE 1.5 &amp; 1.6'!C40='CALC MODULE 1.5 &amp; 1.6'!$H$36, 'MODULE 1.5 &amp; 1.6'!D40,0)</f>
        <v>0</v>
      </c>
      <c r="I51" s="146">
        <f>IF('MODULE 1.5 &amp; 1.6'!C40='CALC MODULE 1.5 &amp; 1.6'!$I$36, 'MODULE 1.5 &amp; 1.6'!D40,0)</f>
        <v>0</v>
      </c>
      <c r="J51" s="190">
        <f>IF('MODULE 1.5 &amp; 1.6'!C40='CALC MODULE 1.5 &amp; 1.6'!$J$36, 'MODULE 1.5 &amp; 1.6'!D40,0)</f>
        <v>0</v>
      </c>
      <c r="K51" s="33">
        <f>IF('MODULE 1.5 &amp; 1.6'!E40='CALC MODULE 1.5 &amp; 1.6'!$K$4,'MODULE 1.5 &amp; 1.6'!F40,0)</f>
        <v>0</v>
      </c>
      <c r="L51" s="21">
        <f>IF('MODULE 1.5 &amp; 1.6'!E40='CALC MODULE 1.5 &amp; 1.6'!$L$4,'MODULE 1.5 &amp; 1.6'!F40,0)</f>
        <v>0</v>
      </c>
      <c r="M51" s="21">
        <f>IF('MODULE 1.5 &amp; 1.6'!E40='CALC MODULE 1.5 &amp; 1.6'!$M$4,'MODULE 1.5 &amp; 1.6'!F40,0)</f>
        <v>0</v>
      </c>
      <c r="N51" s="21">
        <f>IF('MODULE 1.5 &amp; 1.6'!E40='CALC MODULE 1.5 &amp; 1.6'!$N$4,'MODULE 1.5 &amp; 1.6'!F40,0)</f>
        <v>0</v>
      </c>
      <c r="O51" s="21">
        <f>IF('MODULE 1.5 &amp; 1.6'!E40='CALC MODULE 1.5 &amp; 1.6'!$O$4,'MODULE 1.5 &amp; 1.6'!F40,0)</f>
        <v>0</v>
      </c>
      <c r="P51" s="21">
        <f>IF('MODULE 1.5 &amp; 1.6'!E40='CALC MODULE 1.5 &amp; 1.6'!$P$4,'MODULE 1.5 &amp; 1.6'!F40,0)</f>
        <v>0</v>
      </c>
      <c r="Q51" s="21">
        <f>IF('MODULE 1.5 &amp; 1.6'!E40='CALC MODULE 1.5 &amp; 1.6'!$Q$4,'MODULE 1.5 &amp; 1.6'!F40,0)</f>
        <v>0</v>
      </c>
      <c r="R51" s="21">
        <f>IF('MODULE 1.5 &amp; 1.6'!E40='CALC MODULE 1.5 &amp; 1.6'!$R$4,'MODULE 1.5 &amp; 1.6'!F40,0)</f>
        <v>0</v>
      </c>
      <c r="S51" s="34">
        <f>IF('MODULE 1.5 &amp; 1.6'!E40='CALC MODULE 1.5 &amp; 1.6'!$S$4,'MODULE 1.5 &amp; 1.6'!F40,0)</f>
        <v>0</v>
      </c>
      <c r="T51" s="33">
        <f>IF('MODULE 1.5 &amp; 1.6'!G40='CALC MODULE 1.5 &amp; 1.6'!$T$4,'MODULE 1.5 &amp; 1.6'!H40,0)</f>
        <v>0</v>
      </c>
      <c r="U51" s="21">
        <f>IF('MODULE 1.5 &amp; 1.6'!G40='CALC MODULE 1.5 &amp; 1.6'!$U$4,'MODULE 1.5 &amp; 1.6'!H40,0)</f>
        <v>0</v>
      </c>
      <c r="V51" s="21">
        <f>IF('MODULE 1.5 &amp; 1.6'!G40='CALC MODULE 1.5 &amp; 1.6'!$V$4,'MODULE 1.5 &amp; 1.6'!H40,0)</f>
        <v>0</v>
      </c>
      <c r="W51" s="21">
        <f>IF('MODULE 1.5 &amp; 1.6'!G40='CALC MODULE 1.5 &amp; 1.6'!$W$4,'MODULE 1.5 &amp; 1.6'!H40,0)</f>
        <v>0</v>
      </c>
      <c r="X51" s="21">
        <f>IF('MODULE 1.5 &amp; 1.6'!G40='CALC MODULE 1.5 &amp; 1.6'!$X$4,'MODULE 1.5 &amp; 1.6'!H40,0)</f>
        <v>0</v>
      </c>
      <c r="Y51" s="21">
        <f>IF('MODULE 1.5 &amp; 1.6'!G40='CALC MODULE 1.5 &amp; 1.6'!$Y$4,'MODULE 1.5 &amp; 1.6'!H40,0)</f>
        <v>0</v>
      </c>
      <c r="Z51" s="21">
        <f>IF('MODULE 1.5 &amp; 1.6'!G40='CALC MODULE 1.5 &amp; 1.6'!$Z$4,'MODULE 1.5 &amp; 1.6'!H40,0)</f>
        <v>0</v>
      </c>
      <c r="AA51" s="21">
        <f>IF('MODULE 1.5 &amp; 1.6'!G40='CALC MODULE 1.5 &amp; 1.6'!$AA$4,'MODULE 1.5 &amp; 1.6'!H40,0)</f>
        <v>0</v>
      </c>
      <c r="AB51" s="34">
        <f>IF('MODULE 1.5 &amp; 1.6'!G40='CALC MODULE 1.5 &amp; 1.6'!$AB$4,'MODULE 1.5 &amp; 1.6'!H40,0)</f>
        <v>0</v>
      </c>
    </row>
    <row r="52" spans="1:28" x14ac:dyDescent="0.3">
      <c r="B52" s="189">
        <f>IF('MODULE 1.5 &amp; 1.6'!C41='CALC MODULE 1.5 &amp; 1.6'!$B$36, 'MODULE 1.5 &amp; 1.6'!D41,0)</f>
        <v>0</v>
      </c>
      <c r="C52" s="146">
        <f>IF('MODULE 1.5 &amp; 1.6'!C41='CALC MODULE 1.5 &amp; 1.6'!$C$36, 'MODULE 1.5 &amp; 1.6'!D41,0)</f>
        <v>0</v>
      </c>
      <c r="D52" s="146">
        <f>IF('MODULE 1.5 &amp; 1.6'!C41='CALC MODULE 1.5 &amp; 1.6'!$D$36, 'MODULE 1.5 &amp; 1.6'!D41,0)</f>
        <v>0</v>
      </c>
      <c r="E52" s="146">
        <f>IF('MODULE 1.5 &amp; 1.6'!C41='CALC MODULE 1.5 &amp; 1.6'!$E$36, 'MODULE 1.5 &amp; 1.6'!D41,0)</f>
        <v>0</v>
      </c>
      <c r="F52" s="146">
        <f>IF('MODULE 1.5 &amp; 1.6'!C41='CALC MODULE 1.5 &amp; 1.6'!$F$36, 'MODULE 1.5 &amp; 1.6'!D41,0)</f>
        <v>0</v>
      </c>
      <c r="G52" s="146">
        <f>IF('MODULE 1.5 &amp; 1.6'!C41='CALC MODULE 1.5 &amp; 1.6'!$G$36, 'MODULE 1.5 &amp; 1.6'!D41,0)</f>
        <v>0</v>
      </c>
      <c r="H52" s="146">
        <f>IF('MODULE 1.5 &amp; 1.6'!C41='CALC MODULE 1.5 &amp; 1.6'!$H$36, 'MODULE 1.5 &amp; 1.6'!D41,0)</f>
        <v>0</v>
      </c>
      <c r="I52" s="146">
        <f>IF('MODULE 1.5 &amp; 1.6'!C41='CALC MODULE 1.5 &amp; 1.6'!$I$36, 'MODULE 1.5 &amp; 1.6'!D41,0)</f>
        <v>0</v>
      </c>
      <c r="J52" s="190">
        <f>IF('MODULE 1.5 &amp; 1.6'!C41='CALC MODULE 1.5 &amp; 1.6'!$J$36, 'MODULE 1.5 &amp; 1.6'!D41,0)</f>
        <v>0</v>
      </c>
      <c r="K52" s="33">
        <f>IF('MODULE 1.5 &amp; 1.6'!E41='CALC MODULE 1.5 &amp; 1.6'!$K$4,'MODULE 1.5 &amp; 1.6'!F41,0)</f>
        <v>0</v>
      </c>
      <c r="L52" s="21">
        <f>IF('MODULE 1.5 &amp; 1.6'!E41='CALC MODULE 1.5 &amp; 1.6'!$L$4,'MODULE 1.5 &amp; 1.6'!F41,0)</f>
        <v>0</v>
      </c>
      <c r="M52" s="21">
        <f>IF('MODULE 1.5 &amp; 1.6'!E41='CALC MODULE 1.5 &amp; 1.6'!$M$4,'MODULE 1.5 &amp; 1.6'!F41,0)</f>
        <v>0</v>
      </c>
      <c r="N52" s="21">
        <f>IF('MODULE 1.5 &amp; 1.6'!E41='CALC MODULE 1.5 &amp; 1.6'!$N$4,'MODULE 1.5 &amp; 1.6'!F41,0)</f>
        <v>0</v>
      </c>
      <c r="O52" s="21">
        <f>IF('MODULE 1.5 &amp; 1.6'!E41='CALC MODULE 1.5 &amp; 1.6'!$O$4,'MODULE 1.5 &amp; 1.6'!F41,0)</f>
        <v>0</v>
      </c>
      <c r="P52" s="21">
        <f>IF('MODULE 1.5 &amp; 1.6'!E41='CALC MODULE 1.5 &amp; 1.6'!$P$4,'MODULE 1.5 &amp; 1.6'!F41,0)</f>
        <v>0</v>
      </c>
      <c r="Q52" s="21">
        <f>IF('MODULE 1.5 &amp; 1.6'!E41='CALC MODULE 1.5 &amp; 1.6'!$Q$4,'MODULE 1.5 &amp; 1.6'!F41,0)</f>
        <v>0</v>
      </c>
      <c r="R52" s="21">
        <f>IF('MODULE 1.5 &amp; 1.6'!E41='CALC MODULE 1.5 &amp; 1.6'!$R$4,'MODULE 1.5 &amp; 1.6'!F41,0)</f>
        <v>0</v>
      </c>
      <c r="S52" s="34">
        <f>IF('MODULE 1.5 &amp; 1.6'!E41='CALC MODULE 1.5 &amp; 1.6'!$S$4,'MODULE 1.5 &amp; 1.6'!F41,0)</f>
        <v>0</v>
      </c>
      <c r="T52" s="33">
        <f>IF('MODULE 1.5 &amp; 1.6'!G41='CALC MODULE 1.5 &amp; 1.6'!$T$4,'MODULE 1.5 &amp; 1.6'!H41,0)</f>
        <v>0</v>
      </c>
      <c r="U52" s="21">
        <f>IF('MODULE 1.5 &amp; 1.6'!G41='CALC MODULE 1.5 &amp; 1.6'!$U$4,'MODULE 1.5 &amp; 1.6'!H41,0)</f>
        <v>0</v>
      </c>
      <c r="V52" s="21">
        <f>IF('MODULE 1.5 &amp; 1.6'!G41='CALC MODULE 1.5 &amp; 1.6'!$V$4,'MODULE 1.5 &amp; 1.6'!H41,0)</f>
        <v>0</v>
      </c>
      <c r="W52" s="21">
        <f>IF('MODULE 1.5 &amp; 1.6'!G41='CALC MODULE 1.5 &amp; 1.6'!$W$4,'MODULE 1.5 &amp; 1.6'!H41,0)</f>
        <v>0</v>
      </c>
      <c r="X52" s="21">
        <f>IF('MODULE 1.5 &amp; 1.6'!G41='CALC MODULE 1.5 &amp; 1.6'!$X$4,'MODULE 1.5 &amp; 1.6'!H41,0)</f>
        <v>0</v>
      </c>
      <c r="Y52" s="21">
        <f>IF('MODULE 1.5 &amp; 1.6'!G41='CALC MODULE 1.5 &amp; 1.6'!$Y$4,'MODULE 1.5 &amp; 1.6'!H41,0)</f>
        <v>0</v>
      </c>
      <c r="Z52" s="21">
        <f>IF('MODULE 1.5 &amp; 1.6'!G41='CALC MODULE 1.5 &amp; 1.6'!$Z$4,'MODULE 1.5 &amp; 1.6'!H41,0)</f>
        <v>0</v>
      </c>
      <c r="AA52" s="21">
        <f>IF('MODULE 1.5 &amp; 1.6'!G41='CALC MODULE 1.5 &amp; 1.6'!$AA$4,'MODULE 1.5 &amp; 1.6'!H41,0)</f>
        <v>0</v>
      </c>
      <c r="AB52" s="34">
        <f>IF('MODULE 1.5 &amp; 1.6'!G41='CALC MODULE 1.5 &amp; 1.6'!$AB$4,'MODULE 1.5 &amp; 1.6'!H41,0)</f>
        <v>0</v>
      </c>
    </row>
    <row r="53" spans="1:28" x14ac:dyDescent="0.3">
      <c r="A53" s="13" t="s">
        <v>72</v>
      </c>
      <c r="B53" s="13">
        <f>SUM(B37:B40)</f>
        <v>0</v>
      </c>
      <c r="C53" s="13">
        <f t="shared" ref="C53:AB53" si="12">SUM(C37:C40)</f>
        <v>0</v>
      </c>
      <c r="D53" s="13">
        <f t="shared" si="12"/>
        <v>0</v>
      </c>
      <c r="E53" s="13">
        <f t="shared" si="12"/>
        <v>0</v>
      </c>
      <c r="F53" s="13">
        <f t="shared" si="12"/>
        <v>0</v>
      </c>
      <c r="G53" s="13">
        <f t="shared" si="12"/>
        <v>0</v>
      </c>
      <c r="H53" s="13">
        <f t="shared" si="12"/>
        <v>0</v>
      </c>
      <c r="I53" s="13">
        <f t="shared" si="12"/>
        <v>0</v>
      </c>
      <c r="J53" s="13">
        <f t="shared" si="12"/>
        <v>0</v>
      </c>
      <c r="K53" s="13">
        <f t="shared" si="12"/>
        <v>0</v>
      </c>
      <c r="L53" s="13">
        <f t="shared" si="12"/>
        <v>0</v>
      </c>
      <c r="M53" s="13">
        <f t="shared" si="12"/>
        <v>0</v>
      </c>
      <c r="N53" s="13">
        <f t="shared" si="12"/>
        <v>0</v>
      </c>
      <c r="O53" s="13">
        <f t="shared" si="12"/>
        <v>0</v>
      </c>
      <c r="P53" s="13">
        <f t="shared" si="12"/>
        <v>0</v>
      </c>
      <c r="Q53" s="13">
        <f t="shared" si="12"/>
        <v>0</v>
      </c>
      <c r="R53" s="13">
        <f t="shared" si="12"/>
        <v>0</v>
      </c>
      <c r="S53" s="13">
        <f t="shared" si="12"/>
        <v>0</v>
      </c>
      <c r="T53" s="13">
        <f t="shared" si="12"/>
        <v>0</v>
      </c>
      <c r="U53" s="13">
        <f t="shared" si="12"/>
        <v>0</v>
      </c>
      <c r="V53" s="13">
        <f t="shared" si="12"/>
        <v>0</v>
      </c>
      <c r="W53" s="13">
        <f t="shared" si="12"/>
        <v>0</v>
      </c>
      <c r="X53" s="13">
        <f t="shared" si="12"/>
        <v>0</v>
      </c>
      <c r="Y53" s="13">
        <f t="shared" si="12"/>
        <v>0</v>
      </c>
      <c r="Z53" s="13">
        <f t="shared" si="12"/>
        <v>0</v>
      </c>
      <c r="AA53" s="13">
        <f t="shared" si="12"/>
        <v>0</v>
      </c>
      <c r="AB53" s="13">
        <f t="shared" si="12"/>
        <v>0</v>
      </c>
    </row>
    <row r="54" spans="1:28" x14ac:dyDescent="0.3">
      <c r="A54" s="13"/>
      <c r="B54" s="13">
        <f>COUNTIF(B37:B40,"&gt;0")</f>
        <v>0</v>
      </c>
      <c r="C54" s="13">
        <f t="shared" ref="C54:AB54" si="13">COUNTIF(C37:C40,"&gt;0")</f>
        <v>0</v>
      </c>
      <c r="D54" s="13">
        <f t="shared" si="13"/>
        <v>0</v>
      </c>
      <c r="E54" s="13">
        <f t="shared" si="13"/>
        <v>0</v>
      </c>
      <c r="F54" s="13">
        <f t="shared" si="13"/>
        <v>0</v>
      </c>
      <c r="G54" s="13">
        <f t="shared" si="13"/>
        <v>0</v>
      </c>
      <c r="H54" s="13">
        <f t="shared" si="13"/>
        <v>0</v>
      </c>
      <c r="I54" s="13">
        <f t="shared" si="13"/>
        <v>0</v>
      </c>
      <c r="J54" s="13">
        <f t="shared" si="13"/>
        <v>0</v>
      </c>
      <c r="K54" s="13">
        <f t="shared" si="13"/>
        <v>0</v>
      </c>
      <c r="L54" s="13">
        <f t="shared" si="13"/>
        <v>0</v>
      </c>
      <c r="M54" s="13">
        <f t="shared" si="13"/>
        <v>0</v>
      </c>
      <c r="N54" s="13">
        <f t="shared" si="13"/>
        <v>0</v>
      </c>
      <c r="O54" s="13">
        <f t="shared" si="13"/>
        <v>0</v>
      </c>
      <c r="P54" s="13">
        <f t="shared" si="13"/>
        <v>0</v>
      </c>
      <c r="Q54" s="13">
        <f t="shared" si="13"/>
        <v>0</v>
      </c>
      <c r="R54" s="13">
        <f t="shared" si="13"/>
        <v>0</v>
      </c>
      <c r="S54" s="13">
        <f t="shared" si="13"/>
        <v>0</v>
      </c>
      <c r="T54" s="13">
        <f t="shared" si="13"/>
        <v>0</v>
      </c>
      <c r="U54" s="13">
        <f t="shared" si="13"/>
        <v>0</v>
      </c>
      <c r="V54" s="13">
        <f t="shared" si="13"/>
        <v>0</v>
      </c>
      <c r="W54" s="13">
        <f t="shared" si="13"/>
        <v>0</v>
      </c>
      <c r="X54" s="13">
        <f t="shared" si="13"/>
        <v>0</v>
      </c>
      <c r="Y54" s="13">
        <f t="shared" si="13"/>
        <v>0</v>
      </c>
      <c r="Z54" s="13">
        <f t="shared" si="13"/>
        <v>0</v>
      </c>
      <c r="AA54" s="13">
        <f t="shared" si="13"/>
        <v>0</v>
      </c>
      <c r="AB54" s="13">
        <f t="shared" si="13"/>
        <v>0</v>
      </c>
    </row>
    <row r="55" spans="1:28" x14ac:dyDescent="0.3">
      <c r="A55" s="8" t="s">
        <v>73</v>
      </c>
      <c r="B55" s="8">
        <f>SUM(B41:B44)</f>
        <v>0</v>
      </c>
      <c r="C55" s="8">
        <f t="shared" ref="C55:AB55" si="14">SUM(C41:C44)</f>
        <v>0</v>
      </c>
      <c r="D55" s="8">
        <f t="shared" si="14"/>
        <v>0</v>
      </c>
      <c r="E55" s="8">
        <f t="shared" si="14"/>
        <v>0</v>
      </c>
      <c r="F55" s="8">
        <f t="shared" si="14"/>
        <v>0</v>
      </c>
      <c r="G55" s="8">
        <f t="shared" si="14"/>
        <v>0</v>
      </c>
      <c r="H55" s="8">
        <f t="shared" si="14"/>
        <v>0</v>
      </c>
      <c r="I55" s="8">
        <f t="shared" si="14"/>
        <v>0</v>
      </c>
      <c r="J55" s="8">
        <f t="shared" si="14"/>
        <v>0</v>
      </c>
      <c r="K55" s="8">
        <f t="shared" si="14"/>
        <v>0</v>
      </c>
      <c r="L55" s="8">
        <f t="shared" si="14"/>
        <v>0</v>
      </c>
      <c r="M55" s="8">
        <f t="shared" si="14"/>
        <v>0</v>
      </c>
      <c r="N55" s="8">
        <f t="shared" si="14"/>
        <v>0</v>
      </c>
      <c r="O55" s="8">
        <f t="shared" si="14"/>
        <v>0</v>
      </c>
      <c r="P55" s="8">
        <f t="shared" si="14"/>
        <v>0</v>
      </c>
      <c r="Q55" s="8">
        <f t="shared" si="14"/>
        <v>0</v>
      </c>
      <c r="R55" s="8">
        <f t="shared" si="14"/>
        <v>0</v>
      </c>
      <c r="S55" s="8">
        <f t="shared" si="14"/>
        <v>0</v>
      </c>
      <c r="T55" s="8">
        <f t="shared" si="14"/>
        <v>0</v>
      </c>
      <c r="U55" s="8">
        <f t="shared" si="14"/>
        <v>0</v>
      </c>
      <c r="V55" s="8">
        <f t="shared" si="14"/>
        <v>0</v>
      </c>
      <c r="W55" s="8">
        <f t="shared" si="14"/>
        <v>0</v>
      </c>
      <c r="X55" s="8">
        <f t="shared" si="14"/>
        <v>0</v>
      </c>
      <c r="Y55" s="8">
        <f t="shared" si="14"/>
        <v>0</v>
      </c>
      <c r="Z55" s="8">
        <f t="shared" si="14"/>
        <v>0</v>
      </c>
      <c r="AA55" s="8">
        <f t="shared" si="14"/>
        <v>0</v>
      </c>
      <c r="AB55" s="8">
        <f t="shared" si="14"/>
        <v>0</v>
      </c>
    </row>
    <row r="56" spans="1:28" x14ac:dyDescent="0.3">
      <c r="B56" s="8">
        <f>COUNTIF(B41:B44,"&gt;0")</f>
        <v>0</v>
      </c>
      <c r="C56" s="8">
        <f t="shared" ref="C56:AB56" si="15">COUNTIF(C41:C44,"&gt;0")</f>
        <v>0</v>
      </c>
      <c r="D56" s="8">
        <f t="shared" si="15"/>
        <v>0</v>
      </c>
      <c r="E56" s="8">
        <f t="shared" si="15"/>
        <v>0</v>
      </c>
      <c r="F56" s="8">
        <f t="shared" si="15"/>
        <v>0</v>
      </c>
      <c r="G56" s="8">
        <f t="shared" si="15"/>
        <v>0</v>
      </c>
      <c r="H56" s="8">
        <f t="shared" si="15"/>
        <v>0</v>
      </c>
      <c r="I56" s="8">
        <f t="shared" si="15"/>
        <v>0</v>
      </c>
      <c r="J56" s="8">
        <f t="shared" si="15"/>
        <v>0</v>
      </c>
      <c r="K56" s="8">
        <f t="shared" si="15"/>
        <v>0</v>
      </c>
      <c r="L56" s="8">
        <f t="shared" si="15"/>
        <v>0</v>
      </c>
      <c r="M56" s="8">
        <f t="shared" si="15"/>
        <v>0</v>
      </c>
      <c r="N56" s="8">
        <f t="shared" si="15"/>
        <v>0</v>
      </c>
      <c r="O56" s="8">
        <f t="shared" si="15"/>
        <v>0</v>
      </c>
      <c r="P56" s="8">
        <f t="shared" si="15"/>
        <v>0</v>
      </c>
      <c r="Q56" s="8">
        <f t="shared" si="15"/>
        <v>0</v>
      </c>
      <c r="R56" s="8">
        <f t="shared" si="15"/>
        <v>0</v>
      </c>
      <c r="S56" s="8">
        <f t="shared" si="15"/>
        <v>0</v>
      </c>
      <c r="T56" s="8">
        <f t="shared" si="15"/>
        <v>0</v>
      </c>
      <c r="U56" s="8">
        <f t="shared" si="15"/>
        <v>0</v>
      </c>
      <c r="V56" s="8">
        <f t="shared" si="15"/>
        <v>0</v>
      </c>
      <c r="W56" s="8">
        <f t="shared" si="15"/>
        <v>0</v>
      </c>
      <c r="X56" s="8">
        <f t="shared" si="15"/>
        <v>0</v>
      </c>
      <c r="Y56" s="8">
        <f t="shared" si="15"/>
        <v>0</v>
      </c>
      <c r="Z56" s="8">
        <f t="shared" si="15"/>
        <v>0</v>
      </c>
      <c r="AA56" s="8">
        <f t="shared" si="15"/>
        <v>0</v>
      </c>
      <c r="AB56" s="8">
        <f t="shared" si="15"/>
        <v>0</v>
      </c>
    </row>
    <row r="57" spans="1:28" x14ac:dyDescent="0.3">
      <c r="A57" s="13" t="s">
        <v>74</v>
      </c>
      <c r="B57" s="13">
        <f>SUM(B45:B48)</f>
        <v>0</v>
      </c>
      <c r="C57" s="13">
        <f t="shared" ref="C57:AB57" si="16">SUM(C45:C48)</f>
        <v>0</v>
      </c>
      <c r="D57" s="13">
        <f t="shared" si="16"/>
        <v>0</v>
      </c>
      <c r="E57" s="13">
        <f t="shared" si="16"/>
        <v>0</v>
      </c>
      <c r="F57" s="13">
        <f t="shared" si="16"/>
        <v>0</v>
      </c>
      <c r="G57" s="13">
        <f t="shared" si="16"/>
        <v>0</v>
      </c>
      <c r="H57" s="13">
        <f t="shared" si="16"/>
        <v>0</v>
      </c>
      <c r="I57" s="13">
        <f t="shared" si="16"/>
        <v>0</v>
      </c>
      <c r="J57" s="13">
        <f t="shared" si="16"/>
        <v>0</v>
      </c>
      <c r="K57" s="13">
        <f t="shared" si="16"/>
        <v>0</v>
      </c>
      <c r="L57" s="13">
        <f t="shared" si="16"/>
        <v>0</v>
      </c>
      <c r="M57" s="13">
        <f t="shared" si="16"/>
        <v>0</v>
      </c>
      <c r="N57" s="13">
        <f t="shared" si="16"/>
        <v>0</v>
      </c>
      <c r="O57" s="13">
        <f t="shared" si="16"/>
        <v>0</v>
      </c>
      <c r="P57" s="13">
        <f t="shared" si="16"/>
        <v>0</v>
      </c>
      <c r="Q57" s="13">
        <f t="shared" si="16"/>
        <v>0</v>
      </c>
      <c r="R57" s="13">
        <f t="shared" si="16"/>
        <v>0</v>
      </c>
      <c r="S57" s="13">
        <f t="shared" si="16"/>
        <v>0</v>
      </c>
      <c r="T57" s="13">
        <f t="shared" si="16"/>
        <v>0</v>
      </c>
      <c r="U57" s="13">
        <f t="shared" si="16"/>
        <v>0</v>
      </c>
      <c r="V57" s="13">
        <f t="shared" si="16"/>
        <v>0</v>
      </c>
      <c r="W57" s="13">
        <f t="shared" si="16"/>
        <v>0</v>
      </c>
      <c r="X57" s="13">
        <f t="shared" si="16"/>
        <v>0</v>
      </c>
      <c r="Y57" s="13">
        <f t="shared" si="16"/>
        <v>0</v>
      </c>
      <c r="Z57" s="13">
        <f t="shared" si="16"/>
        <v>0</v>
      </c>
      <c r="AA57" s="13">
        <f t="shared" si="16"/>
        <v>0</v>
      </c>
      <c r="AB57" s="13">
        <f t="shared" si="16"/>
        <v>0</v>
      </c>
    </row>
    <row r="58" spans="1:28" x14ac:dyDescent="0.3">
      <c r="A58" s="13"/>
      <c r="B58" s="13">
        <f>COUNTIF(B45:B48,"&gt;0")</f>
        <v>0</v>
      </c>
      <c r="C58" s="13">
        <f t="shared" ref="C58:AB58" si="17">COUNTIF(C45:C48,"&gt;0")</f>
        <v>0</v>
      </c>
      <c r="D58" s="13">
        <f t="shared" si="17"/>
        <v>0</v>
      </c>
      <c r="E58" s="13">
        <f t="shared" si="17"/>
        <v>0</v>
      </c>
      <c r="F58" s="13">
        <f t="shared" si="17"/>
        <v>0</v>
      </c>
      <c r="G58" s="13">
        <f t="shared" si="17"/>
        <v>0</v>
      </c>
      <c r="H58" s="13">
        <f t="shared" si="17"/>
        <v>0</v>
      </c>
      <c r="I58" s="13">
        <f t="shared" si="17"/>
        <v>0</v>
      </c>
      <c r="J58" s="13">
        <f t="shared" si="17"/>
        <v>0</v>
      </c>
      <c r="K58" s="13">
        <f t="shared" si="17"/>
        <v>0</v>
      </c>
      <c r="L58" s="13">
        <f t="shared" si="17"/>
        <v>0</v>
      </c>
      <c r="M58" s="13">
        <f t="shared" si="17"/>
        <v>0</v>
      </c>
      <c r="N58" s="13">
        <f t="shared" si="17"/>
        <v>0</v>
      </c>
      <c r="O58" s="13">
        <f t="shared" si="17"/>
        <v>0</v>
      </c>
      <c r="P58" s="13">
        <f t="shared" si="17"/>
        <v>0</v>
      </c>
      <c r="Q58" s="13">
        <f t="shared" si="17"/>
        <v>0</v>
      </c>
      <c r="R58" s="13">
        <f t="shared" si="17"/>
        <v>0</v>
      </c>
      <c r="S58" s="13">
        <f t="shared" si="17"/>
        <v>0</v>
      </c>
      <c r="T58" s="13">
        <f t="shared" si="17"/>
        <v>0</v>
      </c>
      <c r="U58" s="13">
        <f t="shared" si="17"/>
        <v>0</v>
      </c>
      <c r="V58" s="13">
        <f t="shared" si="17"/>
        <v>0</v>
      </c>
      <c r="W58" s="13">
        <f t="shared" si="17"/>
        <v>0</v>
      </c>
      <c r="X58" s="13">
        <f t="shared" si="17"/>
        <v>0</v>
      </c>
      <c r="Y58" s="13">
        <f t="shared" si="17"/>
        <v>0</v>
      </c>
      <c r="Z58" s="13">
        <f t="shared" si="17"/>
        <v>0</v>
      </c>
      <c r="AA58" s="13">
        <f t="shared" si="17"/>
        <v>0</v>
      </c>
      <c r="AB58" s="13">
        <f t="shared" si="17"/>
        <v>0</v>
      </c>
    </row>
    <row r="59" spans="1:28" x14ac:dyDescent="0.3">
      <c r="A59" s="8" t="s">
        <v>75</v>
      </c>
      <c r="B59" s="8">
        <f>SUM(B49:B52)</f>
        <v>0</v>
      </c>
      <c r="C59" s="8">
        <f t="shared" ref="C59:AB59" si="18">SUM(C49:C52)</f>
        <v>0</v>
      </c>
      <c r="D59" s="8">
        <f t="shared" si="18"/>
        <v>0</v>
      </c>
      <c r="E59" s="8">
        <f t="shared" si="18"/>
        <v>0</v>
      </c>
      <c r="F59" s="8">
        <f t="shared" si="18"/>
        <v>0</v>
      </c>
      <c r="G59" s="8">
        <f t="shared" si="18"/>
        <v>0</v>
      </c>
      <c r="H59" s="8">
        <f t="shared" si="18"/>
        <v>0</v>
      </c>
      <c r="I59" s="8">
        <f t="shared" si="18"/>
        <v>0</v>
      </c>
      <c r="J59" s="8">
        <f t="shared" si="18"/>
        <v>0</v>
      </c>
      <c r="K59" s="8">
        <f t="shared" si="18"/>
        <v>0</v>
      </c>
      <c r="L59" s="8">
        <f t="shared" si="18"/>
        <v>0</v>
      </c>
      <c r="M59" s="8">
        <f t="shared" si="18"/>
        <v>0</v>
      </c>
      <c r="N59" s="8">
        <f t="shared" si="18"/>
        <v>0</v>
      </c>
      <c r="O59" s="8">
        <f t="shared" si="18"/>
        <v>0</v>
      </c>
      <c r="P59" s="8">
        <f t="shared" si="18"/>
        <v>0</v>
      </c>
      <c r="Q59" s="8">
        <f t="shared" si="18"/>
        <v>0</v>
      </c>
      <c r="R59" s="8">
        <f t="shared" si="18"/>
        <v>0</v>
      </c>
      <c r="S59" s="8">
        <f t="shared" si="18"/>
        <v>0</v>
      </c>
      <c r="T59" s="8">
        <f t="shared" si="18"/>
        <v>0</v>
      </c>
      <c r="U59" s="8">
        <f t="shared" si="18"/>
        <v>0</v>
      </c>
      <c r="V59" s="8">
        <f t="shared" si="18"/>
        <v>0</v>
      </c>
      <c r="W59" s="8">
        <f t="shared" si="18"/>
        <v>0</v>
      </c>
      <c r="X59" s="8">
        <f t="shared" si="18"/>
        <v>0</v>
      </c>
      <c r="Y59" s="8">
        <f t="shared" si="18"/>
        <v>0</v>
      </c>
      <c r="Z59" s="8">
        <f t="shared" si="18"/>
        <v>0</v>
      </c>
      <c r="AA59" s="8">
        <f t="shared" si="18"/>
        <v>0</v>
      </c>
      <c r="AB59" s="8">
        <f t="shared" si="18"/>
        <v>0</v>
      </c>
    </row>
    <row r="60" spans="1:28" x14ac:dyDescent="0.3">
      <c r="B60" s="8">
        <f>COUNTIF(B49:B52,"&gt;0")</f>
        <v>0</v>
      </c>
      <c r="C60" s="8">
        <f t="shared" ref="C60:AB60" si="19">COUNTIF(C49:C52,"&gt;0")</f>
        <v>0</v>
      </c>
      <c r="D60" s="8">
        <f t="shared" si="19"/>
        <v>0</v>
      </c>
      <c r="E60" s="8">
        <f t="shared" si="19"/>
        <v>0</v>
      </c>
      <c r="F60" s="8">
        <f t="shared" si="19"/>
        <v>0</v>
      </c>
      <c r="G60" s="8">
        <f t="shared" si="19"/>
        <v>0</v>
      </c>
      <c r="H60" s="8">
        <f t="shared" si="19"/>
        <v>0</v>
      </c>
      <c r="I60" s="8">
        <f t="shared" si="19"/>
        <v>0</v>
      </c>
      <c r="J60" s="8">
        <f t="shared" si="19"/>
        <v>0</v>
      </c>
      <c r="K60" s="8">
        <f t="shared" si="19"/>
        <v>0</v>
      </c>
      <c r="L60" s="8">
        <f t="shared" si="19"/>
        <v>0</v>
      </c>
      <c r="M60" s="8">
        <f t="shared" si="19"/>
        <v>0</v>
      </c>
      <c r="N60" s="8">
        <f t="shared" si="19"/>
        <v>0</v>
      </c>
      <c r="O60" s="8">
        <f t="shared" si="19"/>
        <v>0</v>
      </c>
      <c r="P60" s="8">
        <f t="shared" si="19"/>
        <v>0</v>
      </c>
      <c r="Q60" s="8">
        <f t="shared" si="19"/>
        <v>0</v>
      </c>
      <c r="R60" s="8">
        <f t="shared" si="19"/>
        <v>0</v>
      </c>
      <c r="S60" s="8">
        <f t="shared" si="19"/>
        <v>0</v>
      </c>
      <c r="T60" s="8">
        <f t="shared" si="19"/>
        <v>0</v>
      </c>
      <c r="U60" s="8">
        <f t="shared" si="19"/>
        <v>0</v>
      </c>
      <c r="V60" s="8">
        <f t="shared" si="19"/>
        <v>0</v>
      </c>
      <c r="W60" s="8">
        <f t="shared" si="19"/>
        <v>0</v>
      </c>
      <c r="X60" s="8">
        <f t="shared" si="19"/>
        <v>0</v>
      </c>
      <c r="Y60" s="8">
        <f t="shared" si="19"/>
        <v>0</v>
      </c>
      <c r="Z60" s="8">
        <f t="shared" si="19"/>
        <v>0</v>
      </c>
      <c r="AA60" s="8">
        <f t="shared" si="19"/>
        <v>0</v>
      </c>
      <c r="AB60" s="8">
        <f t="shared" si="19"/>
        <v>0</v>
      </c>
    </row>
    <row r="61" spans="1:28" x14ac:dyDescent="0.3">
      <c r="A61" s="13" t="s">
        <v>76</v>
      </c>
      <c r="B61" s="13">
        <f>IF(B54&gt;0,B53/B54,0)</f>
        <v>0</v>
      </c>
      <c r="C61" s="13">
        <f t="shared" ref="C61:AB61" si="20">IF(C54&gt;0,C53/C54,0)</f>
        <v>0</v>
      </c>
      <c r="D61" s="13">
        <f t="shared" si="20"/>
        <v>0</v>
      </c>
      <c r="E61" s="13">
        <f t="shared" si="20"/>
        <v>0</v>
      </c>
      <c r="F61" s="13">
        <f t="shared" si="20"/>
        <v>0</v>
      </c>
      <c r="G61" s="13">
        <f t="shared" si="20"/>
        <v>0</v>
      </c>
      <c r="H61" s="13">
        <f t="shared" si="20"/>
        <v>0</v>
      </c>
      <c r="I61" s="13">
        <f t="shared" si="20"/>
        <v>0</v>
      </c>
      <c r="J61" s="13">
        <f t="shared" si="20"/>
        <v>0</v>
      </c>
      <c r="K61" s="13">
        <f t="shared" si="20"/>
        <v>0</v>
      </c>
      <c r="L61" s="13">
        <f t="shared" si="20"/>
        <v>0</v>
      </c>
      <c r="M61" s="13">
        <f t="shared" si="20"/>
        <v>0</v>
      </c>
      <c r="N61" s="13">
        <f t="shared" si="20"/>
        <v>0</v>
      </c>
      <c r="O61" s="13">
        <f t="shared" si="20"/>
        <v>0</v>
      </c>
      <c r="P61" s="13">
        <f t="shared" si="20"/>
        <v>0</v>
      </c>
      <c r="Q61" s="13">
        <f t="shared" si="20"/>
        <v>0</v>
      </c>
      <c r="R61" s="13">
        <f t="shared" si="20"/>
        <v>0</v>
      </c>
      <c r="S61" s="13">
        <f t="shared" si="20"/>
        <v>0</v>
      </c>
      <c r="T61" s="13">
        <f t="shared" si="20"/>
        <v>0</v>
      </c>
      <c r="U61" s="13">
        <f t="shared" si="20"/>
        <v>0</v>
      </c>
      <c r="V61" s="13">
        <f t="shared" si="20"/>
        <v>0</v>
      </c>
      <c r="W61" s="13">
        <f t="shared" si="20"/>
        <v>0</v>
      </c>
      <c r="X61" s="13">
        <f t="shared" si="20"/>
        <v>0</v>
      </c>
      <c r="Y61" s="13">
        <f t="shared" si="20"/>
        <v>0</v>
      </c>
      <c r="Z61" s="13">
        <f t="shared" si="20"/>
        <v>0</v>
      </c>
      <c r="AA61" s="13">
        <f t="shared" si="20"/>
        <v>0</v>
      </c>
      <c r="AB61" s="13">
        <f t="shared" si="20"/>
        <v>0</v>
      </c>
    </row>
    <row r="62" spans="1:28" x14ac:dyDescent="0.3">
      <c r="A62" s="8" t="s">
        <v>78</v>
      </c>
      <c r="B62" s="8">
        <f>IF(B56&gt;0,B55/B56,0)</f>
        <v>0</v>
      </c>
      <c r="C62" s="8">
        <f t="shared" ref="C62:AB62" si="21">IF(C56&gt;0,C55/C56,0)</f>
        <v>0</v>
      </c>
      <c r="D62" s="8">
        <f t="shared" si="21"/>
        <v>0</v>
      </c>
      <c r="E62" s="8">
        <f t="shared" si="21"/>
        <v>0</v>
      </c>
      <c r="F62" s="8">
        <f t="shared" si="21"/>
        <v>0</v>
      </c>
      <c r="G62" s="8">
        <f t="shared" si="21"/>
        <v>0</v>
      </c>
      <c r="H62" s="8">
        <f t="shared" si="21"/>
        <v>0</v>
      </c>
      <c r="I62" s="8">
        <f t="shared" si="21"/>
        <v>0</v>
      </c>
      <c r="J62" s="8">
        <f t="shared" si="21"/>
        <v>0</v>
      </c>
      <c r="K62" s="8">
        <f t="shared" si="21"/>
        <v>0</v>
      </c>
      <c r="L62" s="8">
        <f t="shared" si="21"/>
        <v>0</v>
      </c>
      <c r="M62" s="8">
        <f t="shared" si="21"/>
        <v>0</v>
      </c>
      <c r="N62" s="8">
        <f t="shared" si="21"/>
        <v>0</v>
      </c>
      <c r="O62" s="8">
        <f t="shared" si="21"/>
        <v>0</v>
      </c>
      <c r="P62" s="8">
        <f t="shared" si="21"/>
        <v>0</v>
      </c>
      <c r="Q62" s="8">
        <f t="shared" si="21"/>
        <v>0</v>
      </c>
      <c r="R62" s="8">
        <f t="shared" si="21"/>
        <v>0</v>
      </c>
      <c r="S62" s="8">
        <f t="shared" si="21"/>
        <v>0</v>
      </c>
      <c r="T62" s="8">
        <f t="shared" si="21"/>
        <v>0</v>
      </c>
      <c r="U62" s="8">
        <f t="shared" si="21"/>
        <v>0</v>
      </c>
      <c r="V62" s="8">
        <f t="shared" si="21"/>
        <v>0</v>
      </c>
      <c r="W62" s="8">
        <f t="shared" si="21"/>
        <v>0</v>
      </c>
      <c r="X62" s="8">
        <f t="shared" si="21"/>
        <v>0</v>
      </c>
      <c r="Y62" s="8">
        <f t="shared" si="21"/>
        <v>0</v>
      </c>
      <c r="Z62" s="8">
        <f t="shared" si="21"/>
        <v>0</v>
      </c>
      <c r="AA62" s="8">
        <f t="shared" si="21"/>
        <v>0</v>
      </c>
      <c r="AB62" s="8">
        <f t="shared" si="21"/>
        <v>0</v>
      </c>
    </row>
    <row r="63" spans="1:28" x14ac:dyDescent="0.3">
      <c r="A63" s="13" t="s">
        <v>79</v>
      </c>
      <c r="B63" s="13">
        <f>IF(B58&gt;0,B57/B58,0)</f>
        <v>0</v>
      </c>
      <c r="C63" s="13">
        <f t="shared" ref="C63:AB63" si="22">IF(C58&gt;0,C57/C58,0)</f>
        <v>0</v>
      </c>
      <c r="D63" s="13">
        <f t="shared" si="22"/>
        <v>0</v>
      </c>
      <c r="E63" s="13">
        <f t="shared" si="22"/>
        <v>0</v>
      </c>
      <c r="F63" s="13">
        <f t="shared" si="22"/>
        <v>0</v>
      </c>
      <c r="G63" s="13">
        <f t="shared" si="22"/>
        <v>0</v>
      </c>
      <c r="H63" s="13">
        <f t="shared" si="22"/>
        <v>0</v>
      </c>
      <c r="I63" s="13">
        <f t="shared" si="22"/>
        <v>0</v>
      </c>
      <c r="J63" s="13">
        <f t="shared" si="22"/>
        <v>0</v>
      </c>
      <c r="K63" s="13">
        <f t="shared" si="22"/>
        <v>0</v>
      </c>
      <c r="L63" s="13">
        <f t="shared" si="22"/>
        <v>0</v>
      </c>
      <c r="M63" s="13">
        <f t="shared" si="22"/>
        <v>0</v>
      </c>
      <c r="N63" s="13">
        <f t="shared" si="22"/>
        <v>0</v>
      </c>
      <c r="O63" s="13">
        <f t="shared" si="22"/>
        <v>0</v>
      </c>
      <c r="P63" s="13">
        <f t="shared" si="22"/>
        <v>0</v>
      </c>
      <c r="Q63" s="13">
        <f t="shared" si="22"/>
        <v>0</v>
      </c>
      <c r="R63" s="13">
        <f t="shared" si="22"/>
        <v>0</v>
      </c>
      <c r="S63" s="13">
        <f t="shared" si="22"/>
        <v>0</v>
      </c>
      <c r="T63" s="13">
        <f t="shared" si="22"/>
        <v>0</v>
      </c>
      <c r="U63" s="13">
        <f t="shared" si="22"/>
        <v>0</v>
      </c>
      <c r="V63" s="13">
        <f t="shared" si="22"/>
        <v>0</v>
      </c>
      <c r="W63" s="13">
        <f t="shared" si="22"/>
        <v>0</v>
      </c>
      <c r="X63" s="13">
        <f t="shared" si="22"/>
        <v>0</v>
      </c>
      <c r="Y63" s="13">
        <f t="shared" si="22"/>
        <v>0</v>
      </c>
      <c r="Z63" s="13">
        <f t="shared" si="22"/>
        <v>0</v>
      </c>
      <c r="AA63" s="13">
        <f t="shared" si="22"/>
        <v>0</v>
      </c>
      <c r="AB63" s="13">
        <f t="shared" si="22"/>
        <v>0</v>
      </c>
    </row>
    <row r="64" spans="1:28" x14ac:dyDescent="0.3">
      <c r="A64" s="8" t="s">
        <v>77</v>
      </c>
      <c r="B64" s="8">
        <f>IF(B60&gt;0,B59/B60,0)</f>
        <v>0</v>
      </c>
      <c r="C64" s="8">
        <f t="shared" ref="C64:AB64" si="23">IF(C60&gt;0,C59/C60,0)</f>
        <v>0</v>
      </c>
      <c r="D64" s="8">
        <f t="shared" si="23"/>
        <v>0</v>
      </c>
      <c r="E64" s="8">
        <f t="shared" si="23"/>
        <v>0</v>
      </c>
      <c r="F64" s="8">
        <f t="shared" si="23"/>
        <v>0</v>
      </c>
      <c r="G64" s="8">
        <f t="shared" si="23"/>
        <v>0</v>
      </c>
      <c r="H64" s="8">
        <f t="shared" si="23"/>
        <v>0</v>
      </c>
      <c r="I64" s="8">
        <f t="shared" si="23"/>
        <v>0</v>
      </c>
      <c r="J64" s="8">
        <f t="shared" si="23"/>
        <v>0</v>
      </c>
      <c r="K64" s="8">
        <f t="shared" si="23"/>
        <v>0</v>
      </c>
      <c r="L64" s="8">
        <f t="shared" si="23"/>
        <v>0</v>
      </c>
      <c r="M64" s="8">
        <f t="shared" si="23"/>
        <v>0</v>
      </c>
      <c r="N64" s="8">
        <f t="shared" si="23"/>
        <v>0</v>
      </c>
      <c r="O64" s="8">
        <f t="shared" si="23"/>
        <v>0</v>
      </c>
      <c r="P64" s="8">
        <f t="shared" si="23"/>
        <v>0</v>
      </c>
      <c r="Q64" s="8">
        <f t="shared" si="23"/>
        <v>0</v>
      </c>
      <c r="R64" s="8">
        <f t="shared" si="23"/>
        <v>0</v>
      </c>
      <c r="S64" s="8">
        <f t="shared" si="23"/>
        <v>0</v>
      </c>
      <c r="T64" s="8">
        <f t="shared" si="23"/>
        <v>0</v>
      </c>
      <c r="U64" s="8">
        <f t="shared" si="23"/>
        <v>0</v>
      </c>
      <c r="V64" s="8">
        <f t="shared" si="23"/>
        <v>0</v>
      </c>
      <c r="W64" s="8">
        <f t="shared" si="23"/>
        <v>0</v>
      </c>
      <c r="X64" s="8">
        <f t="shared" si="23"/>
        <v>0</v>
      </c>
      <c r="Y64" s="8">
        <f t="shared" si="23"/>
        <v>0</v>
      </c>
      <c r="Z64" s="8">
        <f t="shared" si="23"/>
        <v>0</v>
      </c>
      <c r="AA64" s="8">
        <f t="shared" si="23"/>
        <v>0</v>
      </c>
      <c r="AB64" s="8">
        <f t="shared" si="23"/>
        <v>0</v>
      </c>
    </row>
  </sheetData>
  <sheetProtection selectLockedCells="1" selectUnlockedCells="1"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zoomScaleNormal="100" workbookViewId="0">
      <selection activeCell="A29" sqref="A29"/>
    </sheetView>
  </sheetViews>
  <sheetFormatPr baseColWidth="10" defaultColWidth="11.44140625" defaultRowHeight="14.4" x14ac:dyDescent="0.3"/>
  <cols>
    <col min="1" max="1" width="17.109375" style="4" bestFit="1" customWidth="1"/>
    <col min="2" max="2" width="17" style="8" bestFit="1" customWidth="1"/>
    <col min="3" max="3" width="13.6640625" style="8" bestFit="1" customWidth="1"/>
    <col min="4" max="4" width="11.44140625" style="8" customWidth="1"/>
    <col min="5" max="5" width="11.44140625" style="8"/>
    <col min="6" max="6" width="15" style="8" bestFit="1" customWidth="1"/>
    <col min="7" max="7" width="14.77734375" style="8" bestFit="1" customWidth="1"/>
    <col min="8" max="8" width="17.44140625" style="8" bestFit="1" customWidth="1"/>
    <col min="9" max="10" width="11.44140625" style="8"/>
    <col min="11" max="11" width="11.44140625" style="8" customWidth="1"/>
    <col min="12" max="12" width="8" style="8" customWidth="1"/>
    <col min="13" max="13" width="91.44140625" style="8" bestFit="1" customWidth="1"/>
    <col min="14" max="14" width="11.44140625" style="8"/>
    <col min="15" max="15" width="15" style="8" bestFit="1" customWidth="1"/>
    <col min="16" max="16" width="14.77734375" style="8" bestFit="1" customWidth="1"/>
    <col min="17" max="17" width="17.44140625" style="8" bestFit="1" customWidth="1"/>
    <col min="18" max="18" width="13.33203125" style="8" customWidth="1"/>
    <col min="19" max="16384" width="11.44140625" style="8"/>
  </cols>
  <sheetData>
    <row r="1" spans="1:22" x14ac:dyDescent="0.3">
      <c r="A1" s="4" t="s">
        <v>108</v>
      </c>
      <c r="B1" s="100" t="s">
        <v>244</v>
      </c>
      <c r="C1" s="100" t="s">
        <v>245</v>
      </c>
      <c r="D1" s="100" t="s">
        <v>246</v>
      </c>
      <c r="E1" s="100" t="s">
        <v>247</v>
      </c>
      <c r="F1" s="100" t="s">
        <v>254</v>
      </c>
      <c r="G1" s="100" t="s">
        <v>248</v>
      </c>
      <c r="H1" s="100" t="s">
        <v>249</v>
      </c>
      <c r="I1" s="100" t="s">
        <v>255</v>
      </c>
      <c r="J1" s="100" t="s">
        <v>258</v>
      </c>
      <c r="N1" s="8" t="s">
        <v>141</v>
      </c>
      <c r="O1" s="8" t="s">
        <v>140</v>
      </c>
    </row>
    <row r="2" spans="1:22" x14ac:dyDescent="0.3">
      <c r="A2" s="4" t="s">
        <v>65</v>
      </c>
      <c r="B2" s="100">
        <f>MAX('CALC MODULE 1.1 &amp; 1.2'!B5:B8)</f>
        <v>0</v>
      </c>
      <c r="C2" s="100">
        <f>MAX('CALC MODULE 1.1 &amp; 1.2'!C5:C8)</f>
        <v>0</v>
      </c>
      <c r="D2" s="100">
        <f>MAX('CALC MODULE 1.1 &amp; 1.2'!D5:D8)</f>
        <v>0</v>
      </c>
      <c r="E2" s="100">
        <f>MAX('CALC MODULE 1.1 &amp; 1.2'!E5:E8)</f>
        <v>0</v>
      </c>
      <c r="F2" s="100">
        <f>MAX('CALC MODULE 1.1 &amp; 1.2'!F5:F8)</f>
        <v>0</v>
      </c>
      <c r="G2" s="100">
        <f>MAX('CALC MODULE 1.1 &amp; 1.2'!G5:G8)</f>
        <v>0</v>
      </c>
      <c r="H2" s="100">
        <f>MAX('CALC MODULE 1.1 &amp; 1.2'!H5:H8)</f>
        <v>0</v>
      </c>
      <c r="I2" s="100">
        <f>MAX('CALC MODULE 1.1 &amp; 1.2'!I5:I8)</f>
        <v>0</v>
      </c>
      <c r="J2" s="100">
        <f>MAX('CALC MODULE 1.1 &amp; 1.2'!J5:J8)</f>
        <v>0</v>
      </c>
      <c r="N2" s="8">
        <f>IF(MAX(B2:J2)=0,1,MAX(B2:J2))</f>
        <v>1</v>
      </c>
      <c r="O2" s="252">
        <f>AVERAGE(N2:N7)</f>
        <v>1</v>
      </c>
    </row>
    <row r="3" spans="1:22" x14ac:dyDescent="0.3">
      <c r="A3" s="4" t="s">
        <v>66</v>
      </c>
      <c r="B3" s="100">
        <f>MAX('CALC MODULE 1.1 &amp; 1.2'!K5:K8)</f>
        <v>0</v>
      </c>
      <c r="C3" s="100">
        <f>MAX('CALC MODULE 1.1 &amp; 1.2'!L5:L8)</f>
        <v>0</v>
      </c>
      <c r="D3" s="100">
        <f>MAX('CALC MODULE 1.1 &amp; 1.2'!M5:M8)</f>
        <v>0</v>
      </c>
      <c r="E3" s="100">
        <f>MAX('CALC MODULE 1.1 &amp; 1.2'!N5:N8)</f>
        <v>0</v>
      </c>
      <c r="F3" s="100">
        <f>MAX('CALC MODULE 1.1 &amp; 1.2'!O5:O8)</f>
        <v>0</v>
      </c>
      <c r="G3" s="100">
        <f>MAX('CALC MODULE 1.1 &amp; 1.2'!P5:P8)</f>
        <v>0</v>
      </c>
      <c r="H3" s="100">
        <f>MAX('CALC MODULE 1.1 &amp; 1.2'!Q5:Q8)</f>
        <v>0</v>
      </c>
      <c r="I3" s="100">
        <f>MAX('CALC MODULE 1.1 &amp; 1.2'!R5:R8)</f>
        <v>0</v>
      </c>
      <c r="J3" s="100">
        <f>MAX('CALC MODULE 1.1 &amp; 1.2'!S5:S8)</f>
        <v>0</v>
      </c>
      <c r="N3" s="8">
        <f t="shared" ref="N3:N7" si="0">IF(MAX(B3:J3)=0,1,MAX(B3:J3))</f>
        <v>1</v>
      </c>
    </row>
    <row r="4" spans="1:22" x14ac:dyDescent="0.3">
      <c r="A4" s="4" t="s">
        <v>67</v>
      </c>
      <c r="B4" s="100">
        <f>MAX('CALC MODULE 1.1 &amp; 1.2'!T5:T8)</f>
        <v>0</v>
      </c>
      <c r="C4" s="100">
        <f>MAX('CALC MODULE 1.1 &amp; 1.2'!U5:U8)</f>
        <v>0</v>
      </c>
      <c r="D4" s="100">
        <f>MAX('CALC MODULE 1.1 &amp; 1.2'!V5:V8)</f>
        <v>0</v>
      </c>
      <c r="E4" s="100">
        <f>MAX('CALC MODULE 1.1 &amp; 1.2'!W5:W8)</f>
        <v>0</v>
      </c>
      <c r="F4" s="100">
        <f>MAX('CALC MODULE 1.1 &amp; 1.2'!X5:X8)</f>
        <v>0</v>
      </c>
      <c r="G4" s="100">
        <f>MAX('CALC MODULE 1.1 &amp; 1.2'!Y5:Y8)</f>
        <v>0</v>
      </c>
      <c r="H4" s="100">
        <f>MAX('CALC MODULE 1.1 &amp; 1.2'!Z5:Z8)</f>
        <v>0</v>
      </c>
      <c r="I4" s="100">
        <f>MAX('CALC MODULE 1.1 &amp; 1.2'!AA5:AA8)</f>
        <v>0</v>
      </c>
      <c r="J4" s="100">
        <f>MAX('CALC MODULE 1.1 &amp; 1.2'!AB5:AB8)</f>
        <v>0</v>
      </c>
      <c r="N4" s="8">
        <f t="shared" si="0"/>
        <v>1</v>
      </c>
    </row>
    <row r="5" spans="1:22" x14ac:dyDescent="0.3">
      <c r="A5" s="4" t="s">
        <v>68</v>
      </c>
      <c r="B5" s="100">
        <f>MAX('CALC MODULE 1.1 &amp; 1.2'!AC5:AC8)</f>
        <v>0</v>
      </c>
      <c r="C5" s="100">
        <f>MAX('CALC MODULE 1.1 &amp; 1.2'!AD5:AD8)</f>
        <v>0</v>
      </c>
      <c r="D5" s="100">
        <f>MAX('CALC MODULE 1.1 &amp; 1.2'!AE5:AE8)</f>
        <v>0</v>
      </c>
      <c r="E5" s="100">
        <f>MAX('CALC MODULE 1.1 &amp; 1.2'!AF5:AF8)</f>
        <v>0</v>
      </c>
      <c r="F5" s="100">
        <f>MAX('CALC MODULE 1.1 &amp; 1.2'!AG5:AG8)</f>
        <v>0</v>
      </c>
      <c r="G5" s="100">
        <f>MAX('CALC MODULE 1.1 &amp; 1.2'!AH5:AH8)</f>
        <v>0</v>
      </c>
      <c r="H5" s="100">
        <f>MAX('CALC MODULE 1.1 &amp; 1.2'!AI5:AI8)</f>
        <v>0</v>
      </c>
      <c r="I5" s="100">
        <f>MAX('CALC MODULE 1.1 &amp; 1.2'!AJ5:AJ8)</f>
        <v>0</v>
      </c>
      <c r="J5" s="100">
        <f>MAX('CALC MODULE 1.1 &amp; 1.2'!AK5:AK8)</f>
        <v>0</v>
      </c>
      <c r="M5" s="8" t="str">
        <f>SUBSTITUTE(M6, " ", ", ")</f>
        <v>behavior, posture, vocalization, gaze, facial-expressions, gestures/manual, signs, photos/images, spoken-language, written-language</v>
      </c>
      <c r="N5" s="8">
        <f t="shared" si="0"/>
        <v>1</v>
      </c>
    </row>
    <row r="6" spans="1:22" x14ac:dyDescent="0.3">
      <c r="A6" s="4" t="s">
        <v>69</v>
      </c>
      <c r="B6" s="100">
        <f>MAX('CALC MODULE 1.1 &amp; 1.2'!AL5:AL8)</f>
        <v>0</v>
      </c>
      <c r="C6" s="100">
        <f>MAX('CALC MODULE 1.1 &amp; 1.2'!AM5:AM8)</f>
        <v>0</v>
      </c>
      <c r="D6" s="100">
        <f>MAX('CALC MODULE 1.1 &amp; 1.2'!AN5:AN8)</f>
        <v>0</v>
      </c>
      <c r="E6" s="100">
        <f>MAX('CALC MODULE 1.1 &amp; 1.2'!AO5:AO8)</f>
        <v>0</v>
      </c>
      <c r="F6" s="100">
        <f>MAX('CALC MODULE 1.1 &amp; 1.2'!AP5:AP8)</f>
        <v>0</v>
      </c>
      <c r="G6" s="100">
        <f>MAX('CALC MODULE 1.1 &amp; 1.2'!AQ5:AQ8)</f>
        <v>0</v>
      </c>
      <c r="H6" s="100">
        <f>MAX('CALC MODULE 1.1 &amp; 1.2'!AR5:AR8)</f>
        <v>0</v>
      </c>
      <c r="I6" s="100">
        <f>MAX('CALC MODULE 1.1 &amp; 1.2'!AS5:AS8)</f>
        <v>0</v>
      </c>
      <c r="J6" s="100">
        <f>MAX('CALC MODULE 1.1 &amp; 1.2'!AT5:AT8)</f>
        <v>0</v>
      </c>
      <c r="M6" s="8" t="str">
        <f>TRIM(M7)</f>
        <v>behavior posture vocalization gaze facial-expressions gestures/manual signs photos/images spoken-language written-language</v>
      </c>
      <c r="N6" s="8">
        <f t="shared" si="0"/>
        <v>1</v>
      </c>
    </row>
    <row r="7" spans="1:22" x14ac:dyDescent="0.3">
      <c r="A7" s="4" t="s">
        <v>70</v>
      </c>
      <c r="B7" s="100">
        <f>MAX('CALC MODULE 1.1 &amp; 1.2'!AU5:AU8)</f>
        <v>0</v>
      </c>
      <c r="C7" s="100">
        <f>MAX('CALC MODULE 1.1 &amp; 1.2'!AV5:AV8)</f>
        <v>0</v>
      </c>
      <c r="D7" s="100">
        <f>MAX('CALC MODULE 1.1 &amp; 1.2'!AW5:AW8)</f>
        <v>0</v>
      </c>
      <c r="E7" s="100">
        <f>MAX('CALC MODULE 1.1 &amp; 1.2'!AX5:AX8)</f>
        <v>0</v>
      </c>
      <c r="F7" s="100">
        <f>MAX('CALC MODULE 1.1 &amp; 1.2'!AY5:AY8)</f>
        <v>0</v>
      </c>
      <c r="G7" s="100">
        <f>MAX('CALC MODULE 1.1 &amp; 1.2'!AZ5:AZ8)</f>
        <v>0</v>
      </c>
      <c r="H7" s="100">
        <f>MAX('CALC MODULE 1.1 &amp; 1.2'!BA5:BA8)</f>
        <v>0</v>
      </c>
      <c r="I7" s="100">
        <f>MAX('CALC MODULE 1.1 &amp; 1.2'!BB5:BB8)</f>
        <v>0</v>
      </c>
      <c r="J7" s="100">
        <f>MAX('CALC MODULE 1.1 &amp; 1.2'!BC5:BC8)</f>
        <v>0</v>
      </c>
      <c r="M7" s="8" t="str">
        <f>N8&amp;" "&amp;O8&amp;" "&amp;P8&amp;" "&amp;Q8&amp;" "&amp;R8&amp;" "&amp;S8&amp;" "&amp;T8&amp;" "&amp;U8&amp;" "&amp;V8</f>
        <v>behavior posture vocalization gaze facial-expressions gestures/manual signs photos/images spoken-language written-language</v>
      </c>
      <c r="N7" s="8">
        <f t="shared" si="0"/>
        <v>1</v>
      </c>
    </row>
    <row r="8" spans="1:22" s="13" customFormat="1" x14ac:dyDescent="0.3">
      <c r="A8" s="197" t="s">
        <v>106</v>
      </c>
      <c r="B8" s="13">
        <f>SUM(B2:B7)</f>
        <v>0</v>
      </c>
      <c r="C8" s="13">
        <f t="shared" ref="C8:J8" si="1">SUM(C2:C7)</f>
        <v>0</v>
      </c>
      <c r="D8" s="13">
        <f t="shared" si="1"/>
        <v>0</v>
      </c>
      <c r="E8" s="13">
        <f t="shared" si="1"/>
        <v>0</v>
      </c>
      <c r="F8" s="13">
        <f t="shared" si="1"/>
        <v>0</v>
      </c>
      <c r="G8" s="13">
        <f t="shared" si="1"/>
        <v>0</v>
      </c>
      <c r="H8" s="13">
        <f t="shared" si="1"/>
        <v>0</v>
      </c>
      <c r="I8" s="13">
        <f t="shared" si="1"/>
        <v>0</v>
      </c>
      <c r="J8" s="13">
        <f t="shared" si="1"/>
        <v>0</v>
      </c>
      <c r="K8" s="13" t="s">
        <v>107</v>
      </c>
      <c r="L8" s="13">
        <f>MAX(B8:J8)</f>
        <v>0</v>
      </c>
      <c r="N8" s="198" t="str">
        <f>IF(B8=$L8, B1, "")</f>
        <v>behavior</v>
      </c>
      <c r="O8" s="198" t="str">
        <f>IF(C8=$L8, C1, "")</f>
        <v>posture</v>
      </c>
      <c r="P8" s="198" t="str">
        <f>IF(D8=$L8, D1, "")</f>
        <v>vocalization</v>
      </c>
      <c r="Q8" s="198" t="str">
        <f t="shared" ref="Q8:U8" si="2">IF(E8=$L8, E1, "")</f>
        <v>gaze</v>
      </c>
      <c r="R8" s="198" t="str">
        <f t="shared" si="2"/>
        <v>facial-expressions</v>
      </c>
      <c r="S8" s="198" t="str">
        <f t="shared" si="2"/>
        <v>gestures/manual signs</v>
      </c>
      <c r="T8" s="198" t="str">
        <f t="shared" si="2"/>
        <v>photos/images</v>
      </c>
      <c r="U8" s="198" t="str">
        <f t="shared" si="2"/>
        <v>spoken-language</v>
      </c>
      <c r="V8" s="198" t="str">
        <f>IF(J8=$L8, J1, "")</f>
        <v>written-language</v>
      </c>
    </row>
    <row r="9" spans="1:22" x14ac:dyDescent="0.3">
      <c r="A9" s="4" t="s">
        <v>80</v>
      </c>
      <c r="B9" s="100">
        <f>MAX('CALC MODULE 1.1 &amp; 1.2'!B37:B40)</f>
        <v>0</v>
      </c>
      <c r="C9" s="100">
        <f>MAX('CALC MODULE 1.1 &amp; 1.2'!C37:C40)</f>
        <v>0</v>
      </c>
      <c r="D9" s="100">
        <f>MAX('CALC MODULE 1.1 &amp; 1.2'!D37:D40)</f>
        <v>0</v>
      </c>
      <c r="E9" s="100">
        <f>MAX('CALC MODULE 1.1 &amp; 1.2'!E37:E40)</f>
        <v>0</v>
      </c>
      <c r="F9" s="100">
        <f>MAX('CALC MODULE 1.1 &amp; 1.2'!F37:F40)</f>
        <v>0</v>
      </c>
      <c r="G9" s="100">
        <f>MAX('CALC MODULE 1.1 &amp; 1.2'!G37:G40)</f>
        <v>0</v>
      </c>
      <c r="H9" s="100">
        <f>MAX('CALC MODULE 1.1 &amp; 1.2'!H37:H40)</f>
        <v>0</v>
      </c>
      <c r="I9" s="100">
        <f>MAX('CALC MODULE 1.1 &amp; 1.2'!I37:I40)</f>
        <v>0</v>
      </c>
      <c r="J9" s="100">
        <f>MAX('CALC MODULE 1.1 &amp; 1.2'!J37:J40)</f>
        <v>0</v>
      </c>
      <c r="N9" s="8">
        <f>IF(MAX(B9:J9)=0,1,MAX(B9:J9))</f>
        <v>1</v>
      </c>
      <c r="O9" s="252">
        <f>AVERAGE(N9:N17)</f>
        <v>1</v>
      </c>
    </row>
    <row r="10" spans="1:22" x14ac:dyDescent="0.3">
      <c r="A10" s="4" t="s">
        <v>81</v>
      </c>
      <c r="B10" s="100">
        <f>MAX('CALC MODULE 1.1 &amp; 1.2'!K37:K40)</f>
        <v>0</v>
      </c>
      <c r="C10" s="100">
        <f>MAX('CALC MODULE 1.1 &amp; 1.2'!L37:L40)</f>
        <v>0</v>
      </c>
      <c r="D10" s="100">
        <f>MAX('CALC MODULE 1.1 &amp; 1.2'!M37:M40)</f>
        <v>0</v>
      </c>
      <c r="E10" s="100">
        <f>MAX('CALC MODULE 1.1 &amp; 1.2'!N37:N40)</f>
        <v>0</v>
      </c>
      <c r="F10" s="100">
        <f>MAX('CALC MODULE 1.1 &amp; 1.2'!O37:O40)</f>
        <v>0</v>
      </c>
      <c r="G10" s="100">
        <f>MAX('CALC MODULE 1.1 &amp; 1.2'!P37:P40)</f>
        <v>0</v>
      </c>
      <c r="H10" s="100">
        <f>MAX('CALC MODULE 1.1 &amp; 1.2'!Q37:Q40)</f>
        <v>0</v>
      </c>
      <c r="I10" s="100">
        <f>MAX('CALC MODULE 1.1 &amp; 1.2'!R37:R40)</f>
        <v>0</v>
      </c>
      <c r="J10" s="100">
        <f>MAX('CALC MODULE 1.1 &amp; 1.2'!S37:S40)</f>
        <v>0</v>
      </c>
      <c r="N10" s="8">
        <f t="shared" ref="N10:N17" si="3">IF(MAX(B10:J10)=0,1,MAX(B10:J10))</f>
        <v>1</v>
      </c>
    </row>
    <row r="11" spans="1:22" x14ac:dyDescent="0.3">
      <c r="A11" s="4" t="s">
        <v>82</v>
      </c>
      <c r="B11" s="100">
        <f>MAX('CALC MODULE 1.1 &amp; 1.2'!T37:T40)</f>
        <v>0</v>
      </c>
      <c r="C11" s="100">
        <f>MAX('CALC MODULE 1.1 &amp; 1.2'!U37:U40)</f>
        <v>0</v>
      </c>
      <c r="D11" s="100">
        <f>MAX('CALC MODULE 1.1 &amp; 1.2'!V37:V40)</f>
        <v>0</v>
      </c>
      <c r="E11" s="100">
        <f>MAX('CALC MODULE 1.1 &amp; 1.2'!W37:W40)</f>
        <v>0</v>
      </c>
      <c r="F11" s="100">
        <f>MAX('CALC MODULE 1.1 &amp; 1.2'!X37:X40)</f>
        <v>0</v>
      </c>
      <c r="G11" s="100">
        <f>MAX('CALC MODULE 1.1 &amp; 1.2'!Y37:Y40)</f>
        <v>0</v>
      </c>
      <c r="H11" s="100">
        <f>MAX('CALC MODULE 1.1 &amp; 1.2'!Z37:Z40)</f>
        <v>0</v>
      </c>
      <c r="I11" s="100">
        <f>MAX('CALC MODULE 1.1 &amp; 1.2'!AA37:AA40)</f>
        <v>0</v>
      </c>
      <c r="J11" s="100">
        <f>MAX('CALC MODULE 1.1 &amp; 1.2'!AB37:AB40)</f>
        <v>0</v>
      </c>
      <c r="N11" s="8">
        <f t="shared" si="3"/>
        <v>1</v>
      </c>
    </row>
    <row r="12" spans="1:22" x14ac:dyDescent="0.3">
      <c r="A12" s="4" t="s">
        <v>83</v>
      </c>
      <c r="B12" s="100">
        <f>MAX('CALC MODULE 1.1 &amp; 1.2'!AC37:AC40)</f>
        <v>0</v>
      </c>
      <c r="C12" s="100">
        <f>MAX('CALC MODULE 1.1 &amp; 1.2'!AD37:AD40)</f>
        <v>0</v>
      </c>
      <c r="D12" s="100">
        <f>MAX('CALC MODULE 1.1 &amp; 1.2'!AE37:AE40)</f>
        <v>0</v>
      </c>
      <c r="E12" s="100">
        <f>MAX('CALC MODULE 1.1 &amp; 1.2'!AF37:AF40)</f>
        <v>0</v>
      </c>
      <c r="F12" s="100">
        <f>MAX('CALC MODULE 1.1 &amp; 1.2'!AG37:AG40)</f>
        <v>0</v>
      </c>
      <c r="G12" s="100">
        <f>MAX('CALC MODULE 1.1 &amp; 1.2'!AH37:AH40)</f>
        <v>0</v>
      </c>
      <c r="H12" s="100">
        <f>MAX('CALC MODULE 1.1 &amp; 1.2'!AI37:AI40)</f>
        <v>0</v>
      </c>
      <c r="I12" s="100">
        <f>MAX('CALC MODULE 1.1 &amp; 1.2'!AJ37:AJ40)</f>
        <v>0</v>
      </c>
      <c r="J12" s="100">
        <f>MAX('CALC MODULE 1.1 &amp; 1.2'!AK37:AK40)</f>
        <v>0</v>
      </c>
      <c r="N12" s="8">
        <f t="shared" si="3"/>
        <v>1</v>
      </c>
    </row>
    <row r="13" spans="1:22" x14ac:dyDescent="0.3">
      <c r="A13" s="4" t="s">
        <v>84</v>
      </c>
      <c r="B13" s="100">
        <f>MAX('CALC MODULE 1.1 &amp; 1.2'!AL37:AL40)</f>
        <v>0</v>
      </c>
      <c r="C13" s="100">
        <f>MAX('CALC MODULE 1.1 &amp; 1.2'!AM37:AM40)</f>
        <v>0</v>
      </c>
      <c r="D13" s="100">
        <f>MAX('CALC MODULE 1.1 &amp; 1.2'!AN37:AN40)</f>
        <v>0</v>
      </c>
      <c r="E13" s="100">
        <f>MAX('CALC MODULE 1.1 &amp; 1.2'!AO37:AO40)</f>
        <v>0</v>
      </c>
      <c r="F13" s="100">
        <f>MAX('CALC MODULE 1.1 &amp; 1.2'!AP37:AP40)</f>
        <v>0</v>
      </c>
      <c r="G13" s="100">
        <f>MAX('CALC MODULE 1.1 &amp; 1.2'!AQ37:AQ40)</f>
        <v>0</v>
      </c>
      <c r="H13" s="100">
        <f>MAX('CALC MODULE 1.1 &amp; 1.2'!AR37:AR40)</f>
        <v>0</v>
      </c>
      <c r="I13" s="100">
        <f>MAX('CALC MODULE 1.1 &amp; 1.2'!AS37:AS40)</f>
        <v>0</v>
      </c>
      <c r="J13" s="100">
        <f>MAX('CALC MODULE 1.1 &amp; 1.2'!AT37:AT40)</f>
        <v>0</v>
      </c>
      <c r="M13" s="100"/>
      <c r="N13" s="8">
        <f t="shared" si="3"/>
        <v>1</v>
      </c>
      <c r="O13" s="100"/>
      <c r="P13" s="100"/>
      <c r="Q13" s="100"/>
      <c r="R13" s="100"/>
      <c r="S13" s="100"/>
      <c r="T13" s="100"/>
      <c r="U13" s="100"/>
    </row>
    <row r="14" spans="1:22" x14ac:dyDescent="0.3">
      <c r="A14" s="4" t="s">
        <v>85</v>
      </c>
      <c r="B14" s="100">
        <f>MAX('CALC MODULE 1.1 &amp; 1.2'!AU37:AU40)</f>
        <v>0</v>
      </c>
      <c r="C14" s="100">
        <f>MAX('CALC MODULE 1.1 &amp; 1.2'!AV37:AV40)</f>
        <v>0</v>
      </c>
      <c r="D14" s="100">
        <f>MAX('CALC MODULE 1.1 &amp; 1.2'!AW37:AW40)</f>
        <v>0</v>
      </c>
      <c r="E14" s="100">
        <f>MAX('CALC MODULE 1.1 &amp; 1.2'!AX37:AX40)</f>
        <v>0</v>
      </c>
      <c r="F14" s="100">
        <f>MAX('CALC MODULE 1.1 &amp; 1.2'!AY37:AY40)</f>
        <v>0</v>
      </c>
      <c r="G14" s="100">
        <f>MAX('CALC MODULE 1.1 &amp; 1.2'!AZ37:AZ40)</f>
        <v>0</v>
      </c>
      <c r="H14" s="100">
        <f>MAX('CALC MODULE 1.1 &amp; 1.2'!BA37:BA40)</f>
        <v>0</v>
      </c>
      <c r="I14" s="100">
        <f>MAX('CALC MODULE 1.1 &amp; 1.2'!BB37:BB40)</f>
        <v>0</v>
      </c>
      <c r="J14" s="100">
        <f>MAX('CALC MODULE 1.1 &amp; 1.2'!BC37:BC40)</f>
        <v>0</v>
      </c>
      <c r="N14" s="8">
        <f t="shared" si="3"/>
        <v>1</v>
      </c>
    </row>
    <row r="15" spans="1:22" x14ac:dyDescent="0.3">
      <c r="A15" s="4" t="s">
        <v>86</v>
      </c>
      <c r="B15" s="100">
        <f>MAX('CALC MODULE 1.1 &amp; 1.2'!BD37:BD40)</f>
        <v>0</v>
      </c>
      <c r="C15" s="100">
        <f>MAX('CALC MODULE 1.1 &amp; 1.2'!BE37:BE40)</f>
        <v>0</v>
      </c>
      <c r="D15" s="100">
        <f>MAX('CALC MODULE 1.1 &amp; 1.2'!BF37:BF40)</f>
        <v>0</v>
      </c>
      <c r="E15" s="100">
        <f>MAX('CALC MODULE 1.1 &amp; 1.2'!BG37:BG40)</f>
        <v>0</v>
      </c>
      <c r="F15" s="100">
        <f>MAX('CALC MODULE 1.1 &amp; 1.2'!BH37:BH40)</f>
        <v>0</v>
      </c>
      <c r="G15" s="100">
        <f>MAX('CALC MODULE 1.1 &amp; 1.2'!BI37:BI40)</f>
        <v>0</v>
      </c>
      <c r="H15" s="100">
        <f>MAX('CALC MODULE 1.1 &amp; 1.2'!BJ37:BJ40)</f>
        <v>0</v>
      </c>
      <c r="I15" s="100">
        <f>MAX('CALC MODULE 1.1 &amp; 1.2'!BK37:BK40)</f>
        <v>0</v>
      </c>
      <c r="J15" s="100">
        <f>MAX('CALC MODULE 1.1 &amp; 1.2'!BL37:BL40)</f>
        <v>0</v>
      </c>
      <c r="M15" s="8" t="str">
        <f>SUBSTITUTE(M16, " ", ", ")</f>
        <v>behavior, posture, vocalization, gaze, facial-expressions, gestures/manual, signs, photos/images, spoken-language, written-language</v>
      </c>
      <c r="N15" s="8">
        <f t="shared" si="3"/>
        <v>1</v>
      </c>
    </row>
    <row r="16" spans="1:22" x14ac:dyDescent="0.3">
      <c r="A16" s="4" t="s">
        <v>87</v>
      </c>
      <c r="B16" s="100">
        <f>MAX('CALC MODULE 1.1 &amp; 1.2'!BM37:BM40)</f>
        <v>0</v>
      </c>
      <c r="C16" s="100">
        <f>MAX('CALC MODULE 1.1 &amp; 1.2'!BN37:BN40)</f>
        <v>0</v>
      </c>
      <c r="D16" s="100">
        <f>MAX('CALC MODULE 1.1 &amp; 1.2'!BO37:BO40)</f>
        <v>0</v>
      </c>
      <c r="E16" s="100">
        <f>MAX('CALC MODULE 1.1 &amp; 1.2'!BP37:BP40)</f>
        <v>0</v>
      </c>
      <c r="F16" s="100">
        <f>MAX('CALC MODULE 1.1 &amp; 1.2'!BQ37:BQ40)</f>
        <v>0</v>
      </c>
      <c r="G16" s="100">
        <f>MAX('CALC MODULE 1.1 &amp; 1.2'!BR37:BR40)</f>
        <v>0</v>
      </c>
      <c r="H16" s="100">
        <f>MAX('CALC MODULE 1.1 &amp; 1.2'!BS37:BS40)</f>
        <v>0</v>
      </c>
      <c r="I16" s="100">
        <f>MAX('CALC MODULE 1.1 &amp; 1.2'!BT37:BT40)</f>
        <v>0</v>
      </c>
      <c r="J16" s="100">
        <f>MAX('CALC MODULE 1.1 &amp; 1.2'!BU37:BU40)</f>
        <v>0</v>
      </c>
      <c r="M16" s="8" t="str">
        <f>TRIM(M17)</f>
        <v>behavior posture vocalization gaze facial-expressions gestures/manual signs photos/images spoken-language written-language</v>
      </c>
      <c r="N16" s="8">
        <f t="shared" si="3"/>
        <v>1</v>
      </c>
    </row>
    <row r="17" spans="1:22" x14ac:dyDescent="0.3">
      <c r="A17" s="4" t="s">
        <v>88</v>
      </c>
      <c r="B17" s="100">
        <f>MAX('CALC MODULE 1.1 &amp; 1.2'!BV37:BV40)</f>
        <v>0</v>
      </c>
      <c r="C17" s="100">
        <f>MAX('CALC MODULE 1.1 &amp; 1.2'!BW37:BW40)</f>
        <v>0</v>
      </c>
      <c r="D17" s="100">
        <f>MAX('CALC MODULE 1.1 &amp; 1.2'!BX37:BX40)</f>
        <v>0</v>
      </c>
      <c r="E17" s="100">
        <f>MAX('CALC MODULE 1.1 &amp; 1.2'!BY37:BY40)</f>
        <v>0</v>
      </c>
      <c r="F17" s="100">
        <f>MAX('CALC MODULE 1.1 &amp; 1.2'!BZ37:BZ40)</f>
        <v>0</v>
      </c>
      <c r="G17" s="100">
        <f>MAX('CALC MODULE 1.1 &amp; 1.2'!CA37:CA40)</f>
        <v>0</v>
      </c>
      <c r="H17" s="100">
        <f>MAX('CALC MODULE 1.1 &amp; 1.2'!CB37:CB40)</f>
        <v>0</v>
      </c>
      <c r="I17" s="100">
        <f>MAX('CALC MODULE 1.1 &amp; 1.2'!CC37:CC40)</f>
        <v>0</v>
      </c>
      <c r="J17" s="100">
        <f>MAX('CALC MODULE 1.1 &amp; 1.2'!CD37:CD40)</f>
        <v>0</v>
      </c>
      <c r="M17" s="8" t="str">
        <f>N18&amp;" "&amp;O18&amp;" "&amp;P18&amp;" "&amp;Q18&amp;" "&amp;R18&amp;" "&amp;S18&amp;" "&amp;T18&amp;" "&amp;U18&amp;" "&amp;V18</f>
        <v>behavior posture vocalization gaze facial-expressions gestures/manual signs photos/images spoken-language written-language</v>
      </c>
      <c r="N17" s="8">
        <f t="shared" si="3"/>
        <v>1</v>
      </c>
    </row>
    <row r="18" spans="1:22" s="13" customFormat="1" x14ac:dyDescent="0.3">
      <c r="A18" s="197" t="s">
        <v>106</v>
      </c>
      <c r="B18" s="13">
        <f>SUM(B9:B17)</f>
        <v>0</v>
      </c>
      <c r="C18" s="13">
        <f t="shared" ref="C18:J18" si="4">SUM(C9:C17)</f>
        <v>0</v>
      </c>
      <c r="D18" s="13">
        <f t="shared" si="4"/>
        <v>0</v>
      </c>
      <c r="E18" s="13">
        <f t="shared" si="4"/>
        <v>0</v>
      </c>
      <c r="F18" s="13">
        <f t="shared" si="4"/>
        <v>0</v>
      </c>
      <c r="G18" s="13">
        <f t="shared" si="4"/>
        <v>0</v>
      </c>
      <c r="H18" s="13">
        <f t="shared" si="4"/>
        <v>0</v>
      </c>
      <c r="I18" s="13">
        <f t="shared" si="4"/>
        <v>0</v>
      </c>
      <c r="J18" s="13">
        <f t="shared" si="4"/>
        <v>0</v>
      </c>
      <c r="K18" s="13" t="s">
        <v>107</v>
      </c>
      <c r="L18" s="13">
        <f>MAX(B18:J18)</f>
        <v>0</v>
      </c>
      <c r="N18" s="198" t="str">
        <f>IF(B18=$L18, B1, "")</f>
        <v>behavior</v>
      </c>
      <c r="O18" s="198" t="str">
        <f t="shared" ref="O18:U18" si="5">IF(C18=$L18, C1, "")</f>
        <v>posture</v>
      </c>
      <c r="P18" s="198" t="str">
        <f t="shared" si="5"/>
        <v>vocalization</v>
      </c>
      <c r="Q18" s="198" t="str">
        <f t="shared" si="5"/>
        <v>gaze</v>
      </c>
      <c r="R18" s="198" t="str">
        <f t="shared" si="5"/>
        <v>facial-expressions</v>
      </c>
      <c r="S18" s="198" t="str">
        <f t="shared" si="5"/>
        <v>gestures/manual signs</v>
      </c>
      <c r="T18" s="198" t="str">
        <f t="shared" si="5"/>
        <v>photos/images</v>
      </c>
      <c r="U18" s="198" t="str">
        <f t="shared" si="5"/>
        <v>spoken-language</v>
      </c>
      <c r="V18" s="198" t="str">
        <f>IF(J18=$L18, J1, "")</f>
        <v>written-language</v>
      </c>
    </row>
    <row r="19" spans="1:22" x14ac:dyDescent="0.3">
      <c r="A19" s="4" t="s">
        <v>89</v>
      </c>
      <c r="B19" s="100">
        <f>MAX('CALC MODULE 1.3 &amp; 1.4'!B5:B8)</f>
        <v>0</v>
      </c>
      <c r="C19" s="100">
        <f>MAX('CALC MODULE 1.3 &amp; 1.4'!C5:C8)</f>
        <v>0</v>
      </c>
      <c r="D19" s="100">
        <f>MAX('CALC MODULE 1.3 &amp; 1.4'!D5:D8)</f>
        <v>0</v>
      </c>
      <c r="E19" s="100">
        <f>MAX('CALC MODULE 1.3 &amp; 1.4'!E5:E8)</f>
        <v>0</v>
      </c>
      <c r="F19" s="100">
        <f>MAX('CALC MODULE 1.3 &amp; 1.4'!F5:F8)</f>
        <v>0</v>
      </c>
      <c r="G19" s="100">
        <f>MAX('CALC MODULE 1.3 &amp; 1.4'!G5:G8)</f>
        <v>0</v>
      </c>
      <c r="H19" s="100">
        <f>MAX('CALC MODULE 1.3 &amp; 1.4'!H5:H8)</f>
        <v>0</v>
      </c>
      <c r="I19" s="100">
        <f>MAX('CALC MODULE 1.3 &amp; 1.4'!I5:I8)</f>
        <v>0</v>
      </c>
      <c r="J19" s="100">
        <f>MAX('CALC MODULE 1.3 &amp; 1.4'!J5:J8)</f>
        <v>0</v>
      </c>
      <c r="N19" s="8">
        <f>IF(MAX(B19:J19)=0,1,MAX(B19:J19))</f>
        <v>1</v>
      </c>
      <c r="O19" s="252">
        <f>AVERAGE(N19:N22)</f>
        <v>1</v>
      </c>
    </row>
    <row r="20" spans="1:22" x14ac:dyDescent="0.3">
      <c r="A20" s="4" t="s">
        <v>90</v>
      </c>
      <c r="B20" s="100">
        <f>MAX('CALC MODULE 1.3 &amp; 1.4'!K5:K8)</f>
        <v>0</v>
      </c>
      <c r="C20" s="100">
        <f>MAX('CALC MODULE 1.3 &amp; 1.4'!L5:L8)</f>
        <v>0</v>
      </c>
      <c r="D20" s="100">
        <f>MAX('CALC MODULE 1.3 &amp; 1.4'!M5:M8)</f>
        <v>0</v>
      </c>
      <c r="E20" s="100">
        <f>MAX('CALC MODULE 1.3 &amp; 1.4'!N5:N8)</f>
        <v>0</v>
      </c>
      <c r="F20" s="100">
        <f>MAX('CALC MODULE 1.3 &amp; 1.4'!O5:O8)</f>
        <v>0</v>
      </c>
      <c r="G20" s="100">
        <f>MAX('CALC MODULE 1.3 &amp; 1.4'!P5:P8)</f>
        <v>0</v>
      </c>
      <c r="H20" s="100">
        <f>MAX('CALC MODULE 1.3 &amp; 1.4'!Q5:Q8)</f>
        <v>0</v>
      </c>
      <c r="I20" s="100">
        <f>MAX('CALC MODULE 1.3 &amp; 1.4'!R5:R8)</f>
        <v>0</v>
      </c>
      <c r="J20" s="100">
        <f>MAX('CALC MODULE 1.3 &amp; 1.4'!S5:S8)</f>
        <v>0</v>
      </c>
      <c r="M20" s="8" t="str">
        <f>SUBSTITUTE(M21, " ", ", ")</f>
        <v>behavior, posture, vocalization, gaze, facial-expressions, gestures/manual, signs, photos/images, spoken-language, written-language</v>
      </c>
      <c r="N20" s="8">
        <f t="shared" ref="N20:N22" si="6">IF(MAX(B20:J20)=0,1,MAX(B20:J20))</f>
        <v>1</v>
      </c>
    </row>
    <row r="21" spans="1:22" x14ac:dyDescent="0.3">
      <c r="A21" s="4" t="s">
        <v>91</v>
      </c>
      <c r="B21" s="100">
        <f>MAX('CALC MODULE 1.3 &amp; 1.4'!T5:T8)</f>
        <v>0</v>
      </c>
      <c r="C21" s="100">
        <f>MAX('CALC MODULE 1.3 &amp; 1.4'!U5:U8)</f>
        <v>0</v>
      </c>
      <c r="D21" s="100">
        <f>MAX('CALC MODULE 1.3 &amp; 1.4'!V5:V8)</f>
        <v>0</v>
      </c>
      <c r="E21" s="100">
        <f>MAX('CALC MODULE 1.3 &amp; 1.4'!W5:W8)</f>
        <v>0</v>
      </c>
      <c r="F21" s="100">
        <f>MAX('CALC MODULE 1.3 &amp; 1.4'!X5:X8)</f>
        <v>0</v>
      </c>
      <c r="G21" s="100">
        <f>MAX('CALC MODULE 1.3 &amp; 1.4'!Y5:Y8)</f>
        <v>0</v>
      </c>
      <c r="H21" s="100">
        <f>MAX('CALC MODULE 1.3 &amp; 1.4'!Z5:Z8)</f>
        <v>0</v>
      </c>
      <c r="I21" s="100">
        <f>MAX('CALC MODULE 1.3 &amp; 1.4'!AA5:AA8)</f>
        <v>0</v>
      </c>
      <c r="J21" s="100">
        <f>MAX('CALC MODULE 1.3 &amp; 1.4'!AB5:AB8)</f>
        <v>0</v>
      </c>
      <c r="M21" s="8" t="str">
        <f>TRIM(M22)</f>
        <v>behavior posture vocalization gaze facial-expressions gestures/manual signs photos/images spoken-language written-language</v>
      </c>
      <c r="N21" s="8">
        <f t="shared" si="6"/>
        <v>1</v>
      </c>
    </row>
    <row r="22" spans="1:22" x14ac:dyDescent="0.3">
      <c r="A22" s="4" t="s">
        <v>92</v>
      </c>
      <c r="B22" s="100">
        <f>MAX('CALC MODULE 1.3 &amp; 1.4'!AC5:AC8)</f>
        <v>0</v>
      </c>
      <c r="C22" s="100">
        <f>MAX('CALC MODULE 1.3 &amp; 1.4'!AD5:AD8)</f>
        <v>0</v>
      </c>
      <c r="D22" s="100">
        <f>MAX('CALC MODULE 1.3 &amp; 1.4'!AE5:AE8)</f>
        <v>0</v>
      </c>
      <c r="E22" s="100">
        <f>MAX('CALC MODULE 1.3 &amp; 1.4'!AF5:AF8)</f>
        <v>0</v>
      </c>
      <c r="F22" s="100">
        <f>MAX('CALC MODULE 1.3 &amp; 1.4'!AG5:AG8)</f>
        <v>0</v>
      </c>
      <c r="G22" s="100">
        <f>MAX('CALC MODULE 1.3 &amp; 1.4'!AH5:AH8)</f>
        <v>0</v>
      </c>
      <c r="H22" s="100">
        <f>MAX('CALC MODULE 1.3 &amp; 1.4'!AI5:AI8)</f>
        <v>0</v>
      </c>
      <c r="I22" s="100">
        <f>MAX('CALC MODULE 1.3 &amp; 1.4'!AJ5:AJ8)</f>
        <v>0</v>
      </c>
      <c r="J22" s="100">
        <f>MAX('CALC MODULE 1.3 &amp; 1.4'!AK5:AK8)</f>
        <v>0</v>
      </c>
      <c r="M22" s="8" t="str">
        <f>N23&amp;" "&amp;O23&amp;" "&amp;P23&amp;" "&amp;Q23&amp;" "&amp;R23&amp;" "&amp;S23&amp;" "&amp;T23&amp;" "&amp;U23&amp;" "&amp;V23</f>
        <v>behavior posture vocalization gaze facial-expressions gestures/manual signs photos/images spoken-language written-language</v>
      </c>
      <c r="N22" s="8">
        <f t="shared" si="6"/>
        <v>1</v>
      </c>
    </row>
    <row r="23" spans="1:22" s="13" customFormat="1" x14ac:dyDescent="0.3">
      <c r="A23" s="197" t="s">
        <v>106</v>
      </c>
      <c r="B23" s="13">
        <f>SUM(B19:B22)</f>
        <v>0</v>
      </c>
      <c r="C23" s="13">
        <f t="shared" ref="C23:J23" si="7">SUM(C19:C22)</f>
        <v>0</v>
      </c>
      <c r="D23" s="13">
        <f t="shared" si="7"/>
        <v>0</v>
      </c>
      <c r="E23" s="13">
        <f t="shared" si="7"/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 t="s">
        <v>107</v>
      </c>
      <c r="L23" s="13">
        <f>MAX(B23:J23)</f>
        <v>0</v>
      </c>
      <c r="N23" s="198" t="str">
        <f t="shared" ref="N23:U23" si="8">IF(B23=$L23, B1, "")</f>
        <v>behavior</v>
      </c>
      <c r="O23" s="198" t="str">
        <f t="shared" si="8"/>
        <v>posture</v>
      </c>
      <c r="P23" s="198" t="str">
        <f t="shared" si="8"/>
        <v>vocalization</v>
      </c>
      <c r="Q23" s="198" t="str">
        <f>IF(E23=$L23, E1, "")</f>
        <v>gaze</v>
      </c>
      <c r="R23" s="198" t="str">
        <f t="shared" si="8"/>
        <v>facial-expressions</v>
      </c>
      <c r="S23" s="198" t="str">
        <f t="shared" si="8"/>
        <v>gestures/manual signs</v>
      </c>
      <c r="T23" s="198" t="str">
        <f t="shared" si="8"/>
        <v>photos/images</v>
      </c>
      <c r="U23" s="198" t="str">
        <f t="shared" si="8"/>
        <v>spoken-language</v>
      </c>
      <c r="V23" s="198" t="str">
        <f>IF(J23=$L23, J1, "")</f>
        <v>written-language</v>
      </c>
    </row>
    <row r="24" spans="1:22" x14ac:dyDescent="0.3">
      <c r="A24" s="4" t="s">
        <v>93</v>
      </c>
      <c r="B24" s="100">
        <f>MAX('CALC MODULE 1.3 &amp; 1.4'!B37:B40)</f>
        <v>0</v>
      </c>
      <c r="C24" s="100">
        <f>MAX('CALC MODULE 1.3 &amp; 1.4'!C37:C40)</f>
        <v>0</v>
      </c>
      <c r="D24" s="100">
        <f>MAX('CALC MODULE 1.3 &amp; 1.4'!D37:D40)</f>
        <v>0</v>
      </c>
      <c r="E24" s="100">
        <f>MAX('CALC MODULE 1.3 &amp; 1.4'!E37:E40)</f>
        <v>0</v>
      </c>
      <c r="F24" s="100">
        <f>MAX('CALC MODULE 1.3 &amp; 1.4'!F37:F40)</f>
        <v>0</v>
      </c>
      <c r="G24" s="100">
        <f>MAX('CALC MODULE 1.3 &amp; 1.4'!G37:G40)</f>
        <v>0</v>
      </c>
      <c r="H24" s="100">
        <f>MAX('CALC MODULE 1.3 &amp; 1.4'!H37:H40)</f>
        <v>0</v>
      </c>
      <c r="I24" s="100">
        <f>MAX('CALC MODULE 1.3 &amp; 1.4'!I37:I40)</f>
        <v>0</v>
      </c>
      <c r="J24" s="100">
        <f>MAX('CALC MODULE 1.3 &amp; 1.4'!J37:J40)</f>
        <v>0</v>
      </c>
      <c r="N24" s="8">
        <f>IF(MAX(B24:J24)=0,1,MAX(B24:J24))</f>
        <v>1</v>
      </c>
      <c r="O24" s="252">
        <f>AVERAGE(N24:N28)</f>
        <v>1</v>
      </c>
    </row>
    <row r="25" spans="1:22" x14ac:dyDescent="0.3">
      <c r="A25" s="4" t="s">
        <v>94</v>
      </c>
      <c r="B25" s="100">
        <f>MAX('CALC MODULE 1.3 &amp; 1.4'!K37:K40)</f>
        <v>0</v>
      </c>
      <c r="C25" s="100">
        <f>MAX('CALC MODULE 1.3 &amp; 1.4'!L37:L40)</f>
        <v>0</v>
      </c>
      <c r="D25" s="100">
        <f>MAX('CALC MODULE 1.3 &amp; 1.4'!M37:M40)</f>
        <v>0</v>
      </c>
      <c r="E25" s="100">
        <f>MAX('CALC MODULE 1.3 &amp; 1.4'!N37:N40)</f>
        <v>0</v>
      </c>
      <c r="F25" s="100">
        <f>MAX('CALC MODULE 1.3 &amp; 1.4'!O37:O40)</f>
        <v>0</v>
      </c>
      <c r="G25" s="100">
        <f>MAX('CALC MODULE 1.3 &amp; 1.4'!P37:P40)</f>
        <v>0</v>
      </c>
      <c r="H25" s="100">
        <f>MAX('CALC MODULE 1.3 &amp; 1.4'!Q37:Q40)</f>
        <v>0</v>
      </c>
      <c r="I25" s="100">
        <f>MAX('CALC MODULE 1.3 &amp; 1.4'!R37:R40)</f>
        <v>0</v>
      </c>
      <c r="J25" s="100">
        <f>MAX('CALC MODULE 1.3 &amp; 1.4'!S37:S40)</f>
        <v>0</v>
      </c>
      <c r="N25" s="8">
        <f t="shared" ref="N25:N28" si="9">IF(MAX(B25:J25)=0,1,MAX(B25:J25))</f>
        <v>1</v>
      </c>
    </row>
    <row r="26" spans="1:22" x14ac:dyDescent="0.3">
      <c r="A26" s="4" t="s">
        <v>95</v>
      </c>
      <c r="B26" s="100">
        <f>MAX('CALC MODULE 1.3 &amp; 1.4'!T37:T40)</f>
        <v>0</v>
      </c>
      <c r="C26" s="100">
        <f>MAX('CALC MODULE 1.3 &amp; 1.4'!U37:U40)</f>
        <v>0</v>
      </c>
      <c r="D26" s="100">
        <f>MAX('CALC MODULE 1.3 &amp; 1.4'!V37:V40)</f>
        <v>0</v>
      </c>
      <c r="E26" s="100">
        <f>MAX('CALC MODULE 1.3 &amp; 1.4'!W37:W40)</f>
        <v>0</v>
      </c>
      <c r="F26" s="100">
        <f>MAX('CALC MODULE 1.3 &amp; 1.4'!X37:X40)</f>
        <v>0</v>
      </c>
      <c r="G26" s="100">
        <f>MAX('CALC MODULE 1.3 &amp; 1.4'!Y37:Y40)</f>
        <v>0</v>
      </c>
      <c r="H26" s="100">
        <f>MAX('CALC MODULE 1.3 &amp; 1.4'!Z37:Z40)</f>
        <v>0</v>
      </c>
      <c r="I26" s="100">
        <f>MAX('CALC MODULE 1.3 &amp; 1.4'!AA37:AA40)</f>
        <v>0</v>
      </c>
      <c r="J26" s="100">
        <f>MAX('CALC MODULE 1.3 &amp; 1.4'!AB37:AB40)</f>
        <v>0</v>
      </c>
      <c r="M26" s="8" t="str">
        <f>SUBSTITUTE(M27, " ", ", ")</f>
        <v>behavior, posture, vocalization, gaze, facial-expressions, gestures/manual, signs, photos/images, spoken-language, written-language</v>
      </c>
      <c r="N26" s="8">
        <f t="shared" si="9"/>
        <v>1</v>
      </c>
    </row>
    <row r="27" spans="1:22" x14ac:dyDescent="0.3">
      <c r="A27" s="4" t="s">
        <v>96</v>
      </c>
      <c r="B27" s="100">
        <f>MAX('CALC MODULE 1.3 &amp; 1.4'!AC37:AC40)</f>
        <v>0</v>
      </c>
      <c r="C27" s="100">
        <f>MAX('CALC MODULE 1.3 &amp; 1.4'!AD37:AD40)</f>
        <v>0</v>
      </c>
      <c r="D27" s="100">
        <f>MAX('CALC MODULE 1.3 &amp; 1.4'!AE37:AE40)</f>
        <v>0</v>
      </c>
      <c r="E27" s="100">
        <f>MAX('CALC MODULE 1.3 &amp; 1.4'!AF37:AF40)</f>
        <v>0</v>
      </c>
      <c r="F27" s="100">
        <f>MAX('CALC MODULE 1.3 &amp; 1.4'!AG37:AG40)</f>
        <v>0</v>
      </c>
      <c r="G27" s="100">
        <f>MAX('CALC MODULE 1.3 &amp; 1.4'!AH37:AH40)</f>
        <v>0</v>
      </c>
      <c r="H27" s="100">
        <f>MAX('CALC MODULE 1.3 &amp; 1.4'!AI37:AI40)</f>
        <v>0</v>
      </c>
      <c r="I27" s="100">
        <f>MAX('CALC MODULE 1.3 &amp; 1.4'!AJ37:AJ40)</f>
        <v>0</v>
      </c>
      <c r="J27" s="100">
        <f>MAX('CALC MODULE 1.3 &amp; 1.4'!AK37:AK40)</f>
        <v>0</v>
      </c>
      <c r="M27" s="8" t="str">
        <f>TRIM(M28)</f>
        <v>behavior posture vocalization gaze facial-expressions gestures/manual signs photos/images spoken-language written-language</v>
      </c>
      <c r="N27" s="8">
        <f t="shared" si="9"/>
        <v>1</v>
      </c>
    </row>
    <row r="28" spans="1:22" x14ac:dyDescent="0.3">
      <c r="A28" s="4" t="s">
        <v>97</v>
      </c>
      <c r="B28" s="100">
        <f>MAX('CALC MODULE 1.3 &amp; 1.4'!AL37:AL40)</f>
        <v>0</v>
      </c>
      <c r="C28" s="100">
        <f>MAX('CALC MODULE 1.3 &amp; 1.4'!AM37:AM40)</f>
        <v>0</v>
      </c>
      <c r="D28" s="100">
        <f>MAX('CALC MODULE 1.3 &amp; 1.4'!AN37:AN40)</f>
        <v>0</v>
      </c>
      <c r="E28" s="100">
        <f>MAX('CALC MODULE 1.3 &amp; 1.4'!AO37:AO40)</f>
        <v>0</v>
      </c>
      <c r="F28" s="100">
        <f>MAX('CALC MODULE 1.3 &amp; 1.4'!AP37:AP40)</f>
        <v>0</v>
      </c>
      <c r="G28" s="100">
        <f>MAX('CALC MODULE 1.3 &amp; 1.4'!AQ37:AQ40)</f>
        <v>0</v>
      </c>
      <c r="H28" s="100">
        <f>MAX('CALC MODULE 1.3 &amp; 1.4'!AR37:AR40)</f>
        <v>0</v>
      </c>
      <c r="I28" s="100">
        <f>MAX('CALC MODULE 1.3 &amp; 1.4'!AS37:AS40)</f>
        <v>0</v>
      </c>
      <c r="J28" s="100">
        <f>MAX('CALC MODULE 1.3 &amp; 1.4'!AT37:AT40)</f>
        <v>0</v>
      </c>
      <c r="M28" s="8" t="str">
        <f>N29&amp;" "&amp;O29&amp;" "&amp;P29&amp;" "&amp;Q29&amp;" "&amp;R29&amp;" "&amp;S29&amp;" "&amp;T29&amp;" "&amp;U29&amp;" "&amp;V29</f>
        <v>behavior posture vocalization gaze facial-expressions gestures/manual signs photos/images spoken-language written-language</v>
      </c>
      <c r="N28" s="8">
        <f t="shared" si="9"/>
        <v>1</v>
      </c>
    </row>
    <row r="29" spans="1:22" s="13" customFormat="1" x14ac:dyDescent="0.3">
      <c r="A29" s="197" t="s">
        <v>106</v>
      </c>
      <c r="B29" s="13">
        <f>SUM(B24:B28)</f>
        <v>0</v>
      </c>
      <c r="C29" s="13">
        <f t="shared" ref="C29:J29" si="10">SUM(C24:C28)</f>
        <v>0</v>
      </c>
      <c r="D29" s="13">
        <f t="shared" si="10"/>
        <v>0</v>
      </c>
      <c r="E29" s="13">
        <f t="shared" si="10"/>
        <v>0</v>
      </c>
      <c r="F29" s="13">
        <f t="shared" si="10"/>
        <v>0</v>
      </c>
      <c r="G29" s="13">
        <f t="shared" si="10"/>
        <v>0</v>
      </c>
      <c r="H29" s="13">
        <f t="shared" si="10"/>
        <v>0</v>
      </c>
      <c r="I29" s="13">
        <f t="shared" si="10"/>
        <v>0</v>
      </c>
      <c r="J29" s="13">
        <f t="shared" si="10"/>
        <v>0</v>
      </c>
      <c r="K29" s="13" t="s">
        <v>107</v>
      </c>
      <c r="L29" s="13">
        <f>MAX(B29:J29)</f>
        <v>0</v>
      </c>
      <c r="N29" s="198" t="str">
        <f>IF(B29=$L29, B1, "")</f>
        <v>behavior</v>
      </c>
      <c r="O29" s="198" t="str">
        <f t="shared" ref="O29:U29" si="11">IF(C29=$L29, C1, "")</f>
        <v>posture</v>
      </c>
      <c r="P29" s="198" t="str">
        <f t="shared" si="11"/>
        <v>vocalization</v>
      </c>
      <c r="Q29" s="198" t="str">
        <f t="shared" si="11"/>
        <v>gaze</v>
      </c>
      <c r="R29" s="198" t="str">
        <f t="shared" si="11"/>
        <v>facial-expressions</v>
      </c>
      <c r="S29" s="198" t="str">
        <f t="shared" si="11"/>
        <v>gestures/manual signs</v>
      </c>
      <c r="T29" s="198" t="str">
        <f t="shared" si="11"/>
        <v>photos/images</v>
      </c>
      <c r="U29" s="198" t="str">
        <f t="shared" si="11"/>
        <v>spoken-language</v>
      </c>
      <c r="V29" s="198" t="str">
        <f>IF(J29=$L29, J1, "")</f>
        <v>written-language</v>
      </c>
    </row>
    <row r="30" spans="1:22" x14ac:dyDescent="0.3">
      <c r="A30" s="4" t="s">
        <v>98</v>
      </c>
      <c r="B30" s="100">
        <f>MAX('CALC MODULE 1.5 &amp; 1.6'!B5:B8)</f>
        <v>0</v>
      </c>
      <c r="C30" s="100">
        <f>MAX('CALC MODULE 1.5 &amp; 1.6'!C5:C8)</f>
        <v>0</v>
      </c>
      <c r="D30" s="100">
        <f>MAX('CALC MODULE 1.5 &amp; 1.6'!D5:D8)</f>
        <v>0</v>
      </c>
      <c r="E30" s="100">
        <f>MAX('CALC MODULE 1.5 &amp; 1.6'!E5:E8)</f>
        <v>0</v>
      </c>
      <c r="F30" s="100">
        <f>MAX('CALC MODULE 1.5 &amp; 1.6'!F5:F8)</f>
        <v>0</v>
      </c>
      <c r="G30" s="100">
        <f>MAX('CALC MODULE 1.5 &amp; 1.6'!G5:G8)</f>
        <v>0</v>
      </c>
      <c r="H30" s="100">
        <f>MAX('CALC MODULE 1.5 &amp; 1.6'!H5:H8)</f>
        <v>0</v>
      </c>
      <c r="I30" s="100">
        <f>MAX('CALC MODULE 1.5 &amp; 1.6'!I5:I8)</f>
        <v>0</v>
      </c>
      <c r="J30" s="100">
        <f>MAX('CALC MODULE 1.5 &amp; 1.6'!J5:J8)</f>
        <v>0</v>
      </c>
      <c r="N30" s="8">
        <f>IF(MAX(B30:J30)=0,1,MAX(B30:J30))</f>
        <v>1</v>
      </c>
      <c r="O30" s="252">
        <f>AVERAGE(N30:N34)</f>
        <v>1</v>
      </c>
    </row>
    <row r="31" spans="1:22" x14ac:dyDescent="0.3">
      <c r="A31" s="4" t="s">
        <v>99</v>
      </c>
      <c r="B31" s="100">
        <f>MAX('CALC MODULE 1.5 &amp; 1.6'!K5:K8)</f>
        <v>0</v>
      </c>
      <c r="C31" s="100">
        <f>MAX('CALC MODULE 1.5 &amp; 1.6'!L5:L8)</f>
        <v>0</v>
      </c>
      <c r="D31" s="100">
        <f>MAX('CALC MODULE 1.5 &amp; 1.6'!M5:M8)</f>
        <v>0</v>
      </c>
      <c r="E31" s="100">
        <f>MAX('CALC MODULE 1.5 &amp; 1.6'!N5:N8)</f>
        <v>0</v>
      </c>
      <c r="F31" s="100">
        <f>MAX('CALC MODULE 1.5 &amp; 1.6'!O5:O8)</f>
        <v>0</v>
      </c>
      <c r="G31" s="100">
        <f>MAX('CALC MODULE 1.5 &amp; 1.6'!P5:P8)</f>
        <v>0</v>
      </c>
      <c r="H31" s="100">
        <f>MAX('CALC MODULE 1.5 &amp; 1.6'!Q5:Q8)</f>
        <v>0</v>
      </c>
      <c r="I31" s="100">
        <f>MAX('CALC MODULE 1.5 &amp; 1.6'!R5:R8)</f>
        <v>0</v>
      </c>
      <c r="J31" s="100">
        <f>MAX('CALC MODULE 1.5 &amp; 1.6'!S5:S8)</f>
        <v>0</v>
      </c>
      <c r="N31" s="8">
        <f t="shared" ref="N31:N34" si="12">IF(MAX(B31:J31)=0,1,MAX(B31:J31))</f>
        <v>1</v>
      </c>
    </row>
    <row r="32" spans="1:22" x14ac:dyDescent="0.3">
      <c r="A32" s="4" t="s">
        <v>100</v>
      </c>
      <c r="B32" s="100">
        <f>MAX('CALC MODULE 1.5 &amp; 1.6'!T5:T8)</f>
        <v>0</v>
      </c>
      <c r="C32" s="100">
        <f>MAX('CALC MODULE 1.5 &amp; 1.6'!U5:U8)</f>
        <v>0</v>
      </c>
      <c r="D32" s="100">
        <f>MAX('CALC MODULE 1.5 &amp; 1.6'!V5:V8)</f>
        <v>0</v>
      </c>
      <c r="E32" s="100">
        <f>MAX('CALC MODULE 1.5 &amp; 1.6'!W5:W8)</f>
        <v>0</v>
      </c>
      <c r="F32" s="100">
        <f>MAX('CALC MODULE 1.5 &amp; 1.6'!X5:X8)</f>
        <v>0</v>
      </c>
      <c r="G32" s="100">
        <f>MAX('CALC MODULE 1.5 &amp; 1.6'!Y5:Y8)</f>
        <v>0</v>
      </c>
      <c r="H32" s="100">
        <f>MAX('CALC MODULE 1.5 &amp; 1.6'!Z5:Z8)</f>
        <v>0</v>
      </c>
      <c r="I32" s="100">
        <f>MAX('CALC MODULE 1.5 &amp; 1.6'!AA5:AA8)</f>
        <v>0</v>
      </c>
      <c r="J32" s="100">
        <f>MAX('CALC MODULE 1.5 &amp; 1.6'!AB5:AB8)</f>
        <v>0</v>
      </c>
      <c r="M32" s="8" t="str">
        <f>SUBSTITUTE(M33, " ", ", ")</f>
        <v>behavior, posture, vocalization, gaze, facial-expressions, gestures/manual, signs, photos/images, spoken-language, written-language</v>
      </c>
      <c r="N32" s="8">
        <f t="shared" si="12"/>
        <v>1</v>
      </c>
    </row>
    <row r="33" spans="1:22" x14ac:dyDescent="0.3">
      <c r="A33" s="4" t="s">
        <v>101</v>
      </c>
      <c r="B33" s="100">
        <f>MAX('CALC MODULE 1.5 &amp; 1.6'!AC5:AC8)</f>
        <v>0</v>
      </c>
      <c r="C33" s="100">
        <f>MAX('CALC MODULE 1.5 &amp; 1.6'!AD5:AD8)</f>
        <v>0</v>
      </c>
      <c r="D33" s="100">
        <f>MAX('CALC MODULE 1.5 &amp; 1.6'!AE5:AE8)</f>
        <v>0</v>
      </c>
      <c r="E33" s="100">
        <f>MAX('CALC MODULE 1.5 &amp; 1.6'!AF5:AF8)</f>
        <v>0</v>
      </c>
      <c r="F33" s="100">
        <f>MAX('CALC MODULE 1.5 &amp; 1.6'!AG5:AG8)</f>
        <v>0</v>
      </c>
      <c r="G33" s="100">
        <f>MAX('CALC MODULE 1.5 &amp; 1.6'!AH5:AH8)</f>
        <v>0</v>
      </c>
      <c r="H33" s="100">
        <f>MAX('CALC MODULE 1.5 &amp; 1.6'!AI5:AI8)</f>
        <v>0</v>
      </c>
      <c r="I33" s="100">
        <f>MAX('CALC MODULE 1.5 &amp; 1.6'!AJ5:AJ8)</f>
        <v>0</v>
      </c>
      <c r="J33" s="100">
        <f>MAX('CALC MODULE 1.5 &amp; 1.6'!AK5:AK8)</f>
        <v>0</v>
      </c>
      <c r="M33" s="8" t="str">
        <f>TRIM(M34)</f>
        <v>behavior posture vocalization gaze facial-expressions gestures/manual signs photos/images spoken-language written-language</v>
      </c>
      <c r="N33" s="8">
        <f t="shared" si="12"/>
        <v>1</v>
      </c>
    </row>
    <row r="34" spans="1:22" x14ac:dyDescent="0.3">
      <c r="A34" s="4" t="s">
        <v>102</v>
      </c>
      <c r="B34" s="100">
        <f>MAX('CALC MODULE 1.5 &amp; 1.6'!AL5:AL8)</f>
        <v>0</v>
      </c>
      <c r="C34" s="100">
        <f>MAX('CALC MODULE 1.5 &amp; 1.6'!AM5:AM8)</f>
        <v>0</v>
      </c>
      <c r="D34" s="100">
        <f>MAX('CALC MODULE 1.5 &amp; 1.6'!AN5:AN8)</f>
        <v>0</v>
      </c>
      <c r="E34" s="100">
        <f>MAX('CALC MODULE 1.5 &amp; 1.6'!AO5:AO8)</f>
        <v>0</v>
      </c>
      <c r="F34" s="100">
        <f>MAX('CALC MODULE 1.5 &amp; 1.6'!AP5:AP8)</f>
        <v>0</v>
      </c>
      <c r="G34" s="100">
        <f>MAX('CALC MODULE 1.5 &amp; 1.6'!AQ5:AQ8)</f>
        <v>0</v>
      </c>
      <c r="H34" s="100">
        <f>MAX('CALC MODULE 1.5 &amp; 1.6'!AR5:AR8)</f>
        <v>0</v>
      </c>
      <c r="I34" s="100">
        <f>MAX('CALC MODULE 1.5 &amp; 1.6'!AS5:AS8)</f>
        <v>0</v>
      </c>
      <c r="J34" s="100">
        <f>MAX('CALC MODULE 1.5 &amp; 1.6'!AT5:AT8)</f>
        <v>0</v>
      </c>
      <c r="M34" s="8" t="str">
        <f>N35&amp;" "&amp;O35&amp;" "&amp;P35&amp;" "&amp;Q35&amp;" "&amp;R35&amp;" "&amp;S35&amp;" "&amp;T35&amp;" "&amp;U35&amp;" "&amp;V35</f>
        <v>behavior posture vocalization gaze facial-expressions gestures/manual signs photos/images spoken-language written-language</v>
      </c>
      <c r="N34" s="8">
        <f t="shared" si="12"/>
        <v>1</v>
      </c>
    </row>
    <row r="35" spans="1:22" s="13" customFormat="1" x14ac:dyDescent="0.3">
      <c r="A35" s="197" t="s">
        <v>106</v>
      </c>
      <c r="B35" s="13">
        <f>SUM(B30:B34)</f>
        <v>0</v>
      </c>
      <c r="C35" s="13">
        <f t="shared" ref="C35:I35" si="13">SUM(C30:C34)</f>
        <v>0</v>
      </c>
      <c r="D35" s="13">
        <f t="shared" si="13"/>
        <v>0</v>
      </c>
      <c r="E35" s="13">
        <f t="shared" si="13"/>
        <v>0</v>
      </c>
      <c r="F35" s="13">
        <f t="shared" si="13"/>
        <v>0</v>
      </c>
      <c r="G35" s="13">
        <f t="shared" si="13"/>
        <v>0</v>
      </c>
      <c r="H35" s="13">
        <f t="shared" si="13"/>
        <v>0</v>
      </c>
      <c r="I35" s="13">
        <f t="shared" si="13"/>
        <v>0</v>
      </c>
      <c r="J35" s="13">
        <f>SUM(J30:J34)</f>
        <v>0</v>
      </c>
      <c r="K35" s="13" t="s">
        <v>107</v>
      </c>
      <c r="L35" s="13">
        <f>MAX(B35:J35)</f>
        <v>0</v>
      </c>
      <c r="N35" s="198" t="str">
        <f>IF(B35=$L35, B1, "")</f>
        <v>behavior</v>
      </c>
      <c r="O35" s="198" t="str">
        <f t="shared" ref="O35:U35" si="14">IF(C35=$L35, C1, "")</f>
        <v>posture</v>
      </c>
      <c r="P35" s="198" t="str">
        <f t="shared" si="14"/>
        <v>vocalization</v>
      </c>
      <c r="Q35" s="198" t="str">
        <f t="shared" si="14"/>
        <v>gaze</v>
      </c>
      <c r="R35" s="198" t="str">
        <f t="shared" si="14"/>
        <v>facial-expressions</v>
      </c>
      <c r="S35" s="198" t="str">
        <f t="shared" si="14"/>
        <v>gestures/manual signs</v>
      </c>
      <c r="T35" s="198" t="str">
        <f t="shared" si="14"/>
        <v>photos/images</v>
      </c>
      <c r="U35" s="198" t="str">
        <f t="shared" si="14"/>
        <v>spoken-language</v>
      </c>
      <c r="V35" s="198" t="str">
        <f>IF(J35=$L35, J1, "")</f>
        <v>written-language</v>
      </c>
    </row>
    <row r="36" spans="1:22" x14ac:dyDescent="0.3">
      <c r="A36" s="4" t="s">
        <v>103</v>
      </c>
      <c r="B36" s="100">
        <f>MAX('CALC MODULE 1.5 &amp; 1.6'!B37:B40)</f>
        <v>0</v>
      </c>
      <c r="C36" s="100">
        <f>MAX('CALC MODULE 1.5 &amp; 1.6'!C37:C40)</f>
        <v>0</v>
      </c>
      <c r="D36" s="100">
        <f>MAX('CALC MODULE 1.5 &amp; 1.6'!D37:D40)</f>
        <v>0</v>
      </c>
      <c r="E36" s="100">
        <f>MAX('CALC MODULE 1.5 &amp; 1.6'!E37:E40)</f>
        <v>0</v>
      </c>
      <c r="F36" s="100">
        <f>MAX('CALC MODULE 1.5 &amp; 1.6'!F37:F40)</f>
        <v>0</v>
      </c>
      <c r="G36" s="100">
        <f>MAX('CALC MODULE 1.5 &amp; 1.6'!G37:G40)</f>
        <v>0</v>
      </c>
      <c r="H36" s="100">
        <f>MAX('CALC MODULE 1.5 &amp; 1.6'!H37:H40)</f>
        <v>0</v>
      </c>
      <c r="I36" s="100">
        <f>MAX('CALC MODULE 1.5 &amp; 1.6'!I37:I40)</f>
        <v>0</v>
      </c>
      <c r="J36" s="100">
        <f>MAX('CALC MODULE 1.5 &amp; 1.6'!J37:J40)</f>
        <v>0</v>
      </c>
      <c r="M36" s="8" t="str">
        <f>SUBSTITUTE(M37, " ", ", ")</f>
        <v>behavior, posture, vocalization, gaze, facial-expressions, gestures/manual, signs, photos/images, spoken-language, written-language</v>
      </c>
      <c r="N36" s="8">
        <f>IF(MAX(B36:J36)=0,1,MAX(B36:J36))</f>
        <v>1</v>
      </c>
      <c r="O36" s="252">
        <f>AVERAGE(N36:N38)</f>
        <v>1</v>
      </c>
    </row>
    <row r="37" spans="1:22" x14ac:dyDescent="0.3">
      <c r="A37" s="4" t="s">
        <v>104</v>
      </c>
      <c r="B37" s="100">
        <f>MAX('CALC MODULE 1.5 &amp; 1.6'!K37:K40)</f>
        <v>0</v>
      </c>
      <c r="C37" s="100">
        <f>MAX('CALC MODULE 1.5 &amp; 1.6'!L37:L40)</f>
        <v>0</v>
      </c>
      <c r="D37" s="100">
        <f>MAX('CALC MODULE 1.5 &amp; 1.6'!M37:M40)</f>
        <v>0</v>
      </c>
      <c r="E37" s="100">
        <f>MAX('CALC MODULE 1.5 &amp; 1.6'!N37:N40)</f>
        <v>0</v>
      </c>
      <c r="F37" s="100">
        <f>MAX('CALC MODULE 1.5 &amp; 1.6'!O37:O40)</f>
        <v>0</v>
      </c>
      <c r="G37" s="100">
        <f>MAX('CALC MODULE 1.5 &amp; 1.6'!P37:P40)</f>
        <v>0</v>
      </c>
      <c r="H37" s="100">
        <f>MAX('CALC MODULE 1.5 &amp; 1.6'!Q37:Q40)</f>
        <v>0</v>
      </c>
      <c r="I37" s="100">
        <f>MAX('CALC MODULE 1.5 &amp; 1.6'!R37:R40)</f>
        <v>0</v>
      </c>
      <c r="J37" s="100">
        <f>MAX('CALC MODULE 1.5 &amp; 1.6'!S37:S40)</f>
        <v>0</v>
      </c>
      <c r="M37" s="8" t="str">
        <f>TRIM(M38)</f>
        <v>behavior posture vocalization gaze facial-expressions gestures/manual signs photos/images spoken-language written-language</v>
      </c>
      <c r="N37" s="8">
        <f t="shared" ref="N37:N38" si="15">IF(MAX(B37:J37)=0,1,MAX(B37:J37))</f>
        <v>1</v>
      </c>
    </row>
    <row r="38" spans="1:22" x14ac:dyDescent="0.3">
      <c r="A38" s="4" t="s">
        <v>105</v>
      </c>
      <c r="B38" s="100">
        <f>MAX('CALC MODULE 1.5 &amp; 1.6'!T37:T40)</f>
        <v>0</v>
      </c>
      <c r="C38" s="100">
        <f>MAX('CALC MODULE 1.5 &amp; 1.6'!U37:U40)</f>
        <v>0</v>
      </c>
      <c r="D38" s="100">
        <f>MAX('CALC MODULE 1.5 &amp; 1.6'!V37:V40)</f>
        <v>0</v>
      </c>
      <c r="E38" s="100">
        <f>MAX('CALC MODULE 1.5 &amp; 1.6'!W37:W40)</f>
        <v>0</v>
      </c>
      <c r="F38" s="100">
        <f>MAX('CALC MODULE 1.5 &amp; 1.6'!X37:X40)</f>
        <v>0</v>
      </c>
      <c r="G38" s="100">
        <f>MAX('CALC MODULE 1.5 &amp; 1.6'!Y37:Y40)</f>
        <v>0</v>
      </c>
      <c r="H38" s="100">
        <f>MAX('CALC MODULE 1.5 &amp; 1.6'!Z37:Z40)</f>
        <v>0</v>
      </c>
      <c r="I38" s="100">
        <f>MAX('CALC MODULE 1.5 &amp; 1.6'!AA37:AA40)</f>
        <v>0</v>
      </c>
      <c r="J38" s="100">
        <f>MAX('CALC MODULE 1.5 &amp; 1.6'!AB37:AB40)</f>
        <v>0</v>
      </c>
      <c r="M38" s="8" t="str">
        <f>N39&amp;" "&amp;O39&amp;" "&amp;P39&amp;" "&amp;Q39&amp;" "&amp;R39&amp;" "&amp;S39&amp;" "&amp;T39&amp;" "&amp;U39&amp;" "&amp;V39</f>
        <v>behavior posture vocalization gaze facial-expressions gestures/manual signs photos/images spoken-language written-language</v>
      </c>
      <c r="N38" s="8">
        <f t="shared" si="15"/>
        <v>1</v>
      </c>
    </row>
    <row r="39" spans="1:22" s="13" customFormat="1" x14ac:dyDescent="0.3">
      <c r="A39" s="197" t="s">
        <v>106</v>
      </c>
      <c r="B39" s="13">
        <f>SUM(B36:B38)</f>
        <v>0</v>
      </c>
      <c r="C39" s="13">
        <f t="shared" ref="C39:I39" si="16">SUM(C36:C38)</f>
        <v>0</v>
      </c>
      <c r="D39" s="13">
        <f t="shared" si="16"/>
        <v>0</v>
      </c>
      <c r="E39" s="13">
        <f t="shared" si="16"/>
        <v>0</v>
      </c>
      <c r="F39" s="13">
        <f t="shared" si="16"/>
        <v>0</v>
      </c>
      <c r="G39" s="13">
        <f t="shared" si="16"/>
        <v>0</v>
      </c>
      <c r="H39" s="13">
        <f t="shared" si="16"/>
        <v>0</v>
      </c>
      <c r="I39" s="13">
        <f t="shared" si="16"/>
        <v>0</v>
      </c>
      <c r="J39" s="13">
        <f>SUM(J36:J38)</f>
        <v>0</v>
      </c>
      <c r="K39" s="13" t="s">
        <v>107</v>
      </c>
      <c r="L39" s="13">
        <f>MAX(B39:J39)</f>
        <v>0</v>
      </c>
      <c r="N39" s="198" t="str">
        <f>IF(B39=$L39, B1, "")</f>
        <v>behavior</v>
      </c>
      <c r="O39" s="198" t="str">
        <f t="shared" ref="O39:U39" si="17">IF(C39=$L39, C1, "")</f>
        <v>posture</v>
      </c>
      <c r="P39" s="198" t="str">
        <f t="shared" si="17"/>
        <v>vocalization</v>
      </c>
      <c r="Q39" s="198" t="str">
        <f t="shared" si="17"/>
        <v>gaze</v>
      </c>
      <c r="R39" s="198" t="str">
        <f t="shared" si="17"/>
        <v>facial-expressions</v>
      </c>
      <c r="S39" s="198" t="str">
        <f t="shared" si="17"/>
        <v>gestures/manual signs</v>
      </c>
      <c r="T39" s="198" t="str">
        <f t="shared" si="17"/>
        <v>photos/images</v>
      </c>
      <c r="U39" s="198" t="str">
        <f t="shared" si="17"/>
        <v>spoken-language</v>
      </c>
      <c r="V39" s="198" t="str">
        <f>IF(J39=$L39, J1, "")</f>
        <v>written-language</v>
      </c>
    </row>
  </sheetData>
  <sheetProtection selectLockedCells="1" selectUnlockedCells="1"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topLeftCell="K1" zoomScaleNormal="100" workbookViewId="0">
      <selection activeCell="A29" sqref="A29"/>
    </sheetView>
  </sheetViews>
  <sheetFormatPr baseColWidth="10" defaultColWidth="11.44140625" defaultRowHeight="14.4" x14ac:dyDescent="0.3"/>
  <cols>
    <col min="1" max="1" width="17.109375" style="4" bestFit="1" customWidth="1"/>
    <col min="2" max="2" width="17" style="8" bestFit="1" customWidth="1"/>
    <col min="3" max="3" width="13.6640625" style="8" bestFit="1" customWidth="1"/>
    <col min="4" max="4" width="11.44140625" style="8" customWidth="1"/>
    <col min="5" max="5" width="11.44140625" style="8"/>
    <col min="6" max="6" width="15" style="8" bestFit="1" customWidth="1"/>
    <col min="7" max="7" width="14.77734375" style="8" bestFit="1" customWidth="1"/>
    <col min="8" max="8" width="17.44140625" style="8" bestFit="1" customWidth="1"/>
    <col min="9" max="10" width="11.44140625" style="8"/>
    <col min="11" max="11" width="11.44140625" style="8" customWidth="1"/>
    <col min="12" max="12" width="8" style="8" customWidth="1"/>
    <col min="13" max="13" width="91.44140625" style="8" bestFit="1" customWidth="1"/>
    <col min="14" max="14" width="11.44140625" style="8"/>
    <col min="15" max="15" width="15" style="8" bestFit="1" customWidth="1"/>
    <col min="16" max="16" width="14.77734375" style="8" bestFit="1" customWidth="1"/>
    <col min="17" max="17" width="17.44140625" style="8" bestFit="1" customWidth="1"/>
    <col min="18" max="18" width="13.33203125" style="8" customWidth="1"/>
    <col min="19" max="16384" width="11.44140625" style="8"/>
  </cols>
  <sheetData>
    <row r="1" spans="1:22" x14ac:dyDescent="0.3">
      <c r="A1" s="4" t="s">
        <v>136</v>
      </c>
      <c r="B1" s="100" t="s">
        <v>244</v>
      </c>
      <c r="C1" s="100" t="s">
        <v>245</v>
      </c>
      <c r="D1" s="100" t="s">
        <v>246</v>
      </c>
      <c r="E1" s="100" t="s">
        <v>247</v>
      </c>
      <c r="F1" s="100" t="s">
        <v>254</v>
      </c>
      <c r="G1" s="100" t="s">
        <v>248</v>
      </c>
      <c r="H1" s="100" t="s">
        <v>249</v>
      </c>
      <c r="I1" s="100" t="s">
        <v>255</v>
      </c>
      <c r="J1" s="100" t="s">
        <v>258</v>
      </c>
      <c r="N1" s="8" t="s">
        <v>139</v>
      </c>
      <c r="O1" s="8" t="s">
        <v>140</v>
      </c>
    </row>
    <row r="2" spans="1:22" x14ac:dyDescent="0.3">
      <c r="A2" s="4" t="s">
        <v>65</v>
      </c>
      <c r="B2" s="100">
        <f>MAX('CALC MODULE 1.1 &amp; 1.2'!B9:B12)</f>
        <v>0</v>
      </c>
      <c r="C2" s="100">
        <f>MAX('CALC MODULE 1.1 &amp; 1.2'!C9:C12)</f>
        <v>0</v>
      </c>
      <c r="D2" s="100">
        <f>MAX('CALC MODULE 1.1 &amp; 1.2'!D9:D12)</f>
        <v>0</v>
      </c>
      <c r="E2" s="100">
        <f>MAX('CALC MODULE 1.1 &amp; 1.2'!E9:E12)</f>
        <v>0</v>
      </c>
      <c r="F2" s="100">
        <f>MAX('CALC MODULE 1.1 &amp; 1.2'!F9:F12)</f>
        <v>0</v>
      </c>
      <c r="G2" s="100">
        <f>MAX('CALC MODULE 1.1 &amp; 1.2'!G9:G12)</f>
        <v>0</v>
      </c>
      <c r="H2" s="100">
        <f>MAX('CALC MODULE 1.1 &amp; 1.2'!H9:H12)</f>
        <v>0</v>
      </c>
      <c r="I2" s="100">
        <f>MAX('CALC MODULE 1.1 &amp; 1.2'!I9:I12)</f>
        <v>0</v>
      </c>
      <c r="J2" s="100">
        <f>MAX('CALC MODULE 1.1 &amp; 1.2'!J9:J12)</f>
        <v>0</v>
      </c>
      <c r="N2" s="8">
        <f>IF(MAX(B2:J2)=0,1,MAX(B2:J2))</f>
        <v>1</v>
      </c>
      <c r="O2" s="252">
        <f>AVERAGE(N2:N7)</f>
        <v>1</v>
      </c>
    </row>
    <row r="3" spans="1:22" x14ac:dyDescent="0.3">
      <c r="A3" s="4" t="s">
        <v>66</v>
      </c>
      <c r="B3" s="100">
        <f>MAX('CALC MODULE 1.1 &amp; 1.2'!K9:K12)</f>
        <v>0</v>
      </c>
      <c r="C3" s="100">
        <f>MAX('CALC MODULE 1.1 &amp; 1.2'!L9:L12)</f>
        <v>0</v>
      </c>
      <c r="D3" s="100">
        <f>MAX('CALC MODULE 1.1 &amp; 1.2'!M9:M12)</f>
        <v>0</v>
      </c>
      <c r="E3" s="100">
        <f>MAX('CALC MODULE 1.1 &amp; 1.2'!N9:N12)</f>
        <v>0</v>
      </c>
      <c r="F3" s="100">
        <f>MAX('CALC MODULE 1.1 &amp; 1.2'!O9:O12)</f>
        <v>0</v>
      </c>
      <c r="G3" s="100">
        <f>MAX('CALC MODULE 1.1 &amp; 1.2'!P9:P12)</f>
        <v>0</v>
      </c>
      <c r="H3" s="100">
        <f>MAX('CALC MODULE 1.1 &amp; 1.2'!Q9:Q12)</f>
        <v>0</v>
      </c>
      <c r="I3" s="100">
        <f>MAX('CALC MODULE 1.1 &amp; 1.2'!R9:R12)</f>
        <v>0</v>
      </c>
      <c r="J3" s="100">
        <f>MAX('CALC MODULE 1.1 &amp; 1.2'!S9:S12)</f>
        <v>0</v>
      </c>
      <c r="N3" s="8">
        <f t="shared" ref="N3:N7" si="0">IF(MAX(B3:J3)=0,1,MAX(B3:J3))</f>
        <v>1</v>
      </c>
    </row>
    <row r="4" spans="1:22" x14ac:dyDescent="0.3">
      <c r="A4" s="4" t="s">
        <v>67</v>
      </c>
      <c r="B4" s="100">
        <f>MAX('CALC MODULE 1.1 &amp; 1.2'!T9:T12)</f>
        <v>0</v>
      </c>
      <c r="C4" s="100">
        <f>MAX('CALC MODULE 1.1 &amp; 1.2'!U9:U12)</f>
        <v>0</v>
      </c>
      <c r="D4" s="100">
        <f>MAX('CALC MODULE 1.1 &amp; 1.2'!V9:V12)</f>
        <v>0</v>
      </c>
      <c r="E4" s="100">
        <f>MAX('CALC MODULE 1.1 &amp; 1.2'!W9:W12)</f>
        <v>0</v>
      </c>
      <c r="F4" s="100">
        <f>MAX('CALC MODULE 1.1 &amp; 1.2'!X9:X12)</f>
        <v>0</v>
      </c>
      <c r="G4" s="100">
        <f>MAX('CALC MODULE 1.1 &amp; 1.2'!Y9:Y12)</f>
        <v>0</v>
      </c>
      <c r="H4" s="100">
        <f>MAX('CALC MODULE 1.1 &amp; 1.2'!Z9:Z12)</f>
        <v>0</v>
      </c>
      <c r="I4" s="100">
        <f>MAX('CALC MODULE 1.1 &amp; 1.2'!AA9:AA12)</f>
        <v>0</v>
      </c>
      <c r="J4" s="100">
        <f>MAX('CALC MODULE 1.1 &amp; 1.2'!AB9:AB12)</f>
        <v>0</v>
      </c>
      <c r="N4" s="8">
        <f t="shared" si="0"/>
        <v>1</v>
      </c>
    </row>
    <row r="5" spans="1:22" x14ac:dyDescent="0.3">
      <c r="A5" s="4" t="s">
        <v>68</v>
      </c>
      <c r="B5" s="100">
        <f>MAX('CALC MODULE 1.1 &amp; 1.2'!AC9:AC12)</f>
        <v>0</v>
      </c>
      <c r="C5" s="100">
        <f>MAX('CALC MODULE 1.1 &amp; 1.2'!AD9:AD12)</f>
        <v>0</v>
      </c>
      <c r="D5" s="100">
        <f>MAX('CALC MODULE 1.1 &amp; 1.2'!AE9:AE12)</f>
        <v>0</v>
      </c>
      <c r="E5" s="100">
        <f>MAX('CALC MODULE 1.1 &amp; 1.2'!AF9:AF12)</f>
        <v>0</v>
      </c>
      <c r="F5" s="100">
        <f>MAX('CALC MODULE 1.1 &amp; 1.2'!AG9:AG12)</f>
        <v>0</v>
      </c>
      <c r="G5" s="100">
        <f>MAX('CALC MODULE 1.1 &amp; 1.2'!AH9:AH12)</f>
        <v>0</v>
      </c>
      <c r="H5" s="100">
        <f>MAX('CALC MODULE 1.1 &amp; 1.2'!AI9:AI12)</f>
        <v>0</v>
      </c>
      <c r="I5" s="100">
        <f>MAX('CALC MODULE 1.1 &amp; 1.2'!AJ9:AJ12)</f>
        <v>0</v>
      </c>
      <c r="J5" s="100">
        <f>MAX('CALC MODULE 1.1 &amp; 1.2'!AK9:AK12)</f>
        <v>0</v>
      </c>
      <c r="M5" s="8" t="str">
        <f>SUBSTITUTE(M6, " ", ", ")</f>
        <v>behavior, posture, vocalization, gaze, facial-expressions, gestures/manual, signs, photos/images, spoken-language, written-language</v>
      </c>
      <c r="N5" s="8">
        <f t="shared" si="0"/>
        <v>1</v>
      </c>
    </row>
    <row r="6" spans="1:22" x14ac:dyDescent="0.3">
      <c r="A6" s="4" t="s">
        <v>69</v>
      </c>
      <c r="B6" s="100">
        <f>MAX('CALC MODULE 1.1 &amp; 1.2'!AL9:AL12)</f>
        <v>0</v>
      </c>
      <c r="C6" s="100">
        <f>MAX('CALC MODULE 1.1 &amp; 1.2'!AM9:AM12)</f>
        <v>0</v>
      </c>
      <c r="D6" s="100">
        <f>MAX('CALC MODULE 1.1 &amp; 1.2'!AN9:AN12)</f>
        <v>0</v>
      </c>
      <c r="E6" s="100">
        <f>MAX('CALC MODULE 1.1 &amp; 1.2'!AO9:AO12)</f>
        <v>0</v>
      </c>
      <c r="F6" s="100">
        <f>MAX('CALC MODULE 1.1 &amp; 1.2'!AP9:AP12)</f>
        <v>0</v>
      </c>
      <c r="G6" s="100">
        <f>MAX('CALC MODULE 1.1 &amp; 1.2'!AQ9:AQ12)</f>
        <v>0</v>
      </c>
      <c r="H6" s="100">
        <f>MAX('CALC MODULE 1.1 &amp; 1.2'!AR9:AR12)</f>
        <v>0</v>
      </c>
      <c r="I6" s="100">
        <f>MAX('CALC MODULE 1.1 &amp; 1.2'!AS9:AS12)</f>
        <v>0</v>
      </c>
      <c r="J6" s="100">
        <f>MAX('CALC MODULE 1.1 &amp; 1.2'!AT9:AT12)</f>
        <v>0</v>
      </c>
      <c r="M6" s="8" t="str">
        <f>TRIM(M7)</f>
        <v>behavior posture vocalization gaze facial-expressions gestures/manual signs photos/images spoken-language written-language</v>
      </c>
      <c r="N6" s="8">
        <f t="shared" si="0"/>
        <v>1</v>
      </c>
    </row>
    <row r="7" spans="1:22" x14ac:dyDescent="0.3">
      <c r="A7" s="4" t="s">
        <v>70</v>
      </c>
      <c r="B7" s="100">
        <f>MAX('CALC MODULE 1.1 &amp; 1.2'!AU9:AU12)</f>
        <v>0</v>
      </c>
      <c r="C7" s="100">
        <f>MAX('CALC MODULE 1.1 &amp; 1.2'!AV9:AV12)</f>
        <v>0</v>
      </c>
      <c r="D7" s="100">
        <f>MAX('CALC MODULE 1.1 &amp; 1.2'!AW9:AW12)</f>
        <v>0</v>
      </c>
      <c r="E7" s="100">
        <f>MAX('CALC MODULE 1.1 &amp; 1.2'!AX9:AX12)</f>
        <v>0</v>
      </c>
      <c r="F7" s="100">
        <f>MAX('CALC MODULE 1.1 &amp; 1.2'!AY9:AY12)</f>
        <v>0</v>
      </c>
      <c r="G7" s="100">
        <f>MAX('CALC MODULE 1.1 &amp; 1.2'!AZ9:AZ12)</f>
        <v>0</v>
      </c>
      <c r="H7" s="100">
        <f>MAX('CALC MODULE 1.1 &amp; 1.2'!BA9:BA12)</f>
        <v>0</v>
      </c>
      <c r="I7" s="100">
        <f>MAX('CALC MODULE 1.1 &amp; 1.2'!BB9:BB12)</f>
        <v>0</v>
      </c>
      <c r="J7" s="100">
        <f>MAX('CALC MODULE 1.1 &amp; 1.2'!BC9:BC12)</f>
        <v>0</v>
      </c>
      <c r="M7" s="8" t="str">
        <f>N8&amp;" "&amp;O8&amp;" "&amp;P8&amp;" "&amp;Q8&amp;" "&amp;R8&amp;" "&amp;S8&amp;" "&amp;T8&amp;" "&amp;U8&amp;" "&amp;V8</f>
        <v>behavior posture vocalization gaze facial-expressions gestures/manual signs photos/images spoken-language written-language</v>
      </c>
      <c r="N7" s="8">
        <f t="shared" si="0"/>
        <v>1</v>
      </c>
    </row>
    <row r="8" spans="1:22" s="13" customFormat="1" x14ac:dyDescent="0.3">
      <c r="A8" s="197" t="s">
        <v>106</v>
      </c>
      <c r="B8" s="13">
        <f>SUM(B2:B7)</f>
        <v>0</v>
      </c>
      <c r="C8" s="13">
        <f t="shared" ref="C8:J8" si="1">SUM(C2:C7)</f>
        <v>0</v>
      </c>
      <c r="D8" s="13">
        <f t="shared" si="1"/>
        <v>0</v>
      </c>
      <c r="E8" s="13">
        <f t="shared" si="1"/>
        <v>0</v>
      </c>
      <c r="F8" s="13">
        <f t="shared" si="1"/>
        <v>0</v>
      </c>
      <c r="G8" s="13">
        <f t="shared" si="1"/>
        <v>0</v>
      </c>
      <c r="H8" s="13">
        <f t="shared" si="1"/>
        <v>0</v>
      </c>
      <c r="I8" s="13">
        <f t="shared" si="1"/>
        <v>0</v>
      </c>
      <c r="J8" s="13">
        <f t="shared" si="1"/>
        <v>0</v>
      </c>
      <c r="K8" s="13" t="s">
        <v>107</v>
      </c>
      <c r="L8" s="13">
        <f>MAX(B8:J8)</f>
        <v>0</v>
      </c>
      <c r="N8" s="198" t="str">
        <f>IF(B8=$L8, B1, "")</f>
        <v>behavior</v>
      </c>
      <c r="O8" s="198" t="str">
        <f t="shared" ref="O8:U8" si="2">IF(C8=$L8, C1, "")</f>
        <v>posture</v>
      </c>
      <c r="P8" s="198" t="str">
        <f t="shared" si="2"/>
        <v>vocalization</v>
      </c>
      <c r="Q8" s="198" t="str">
        <f t="shared" si="2"/>
        <v>gaze</v>
      </c>
      <c r="R8" s="198" t="str">
        <f t="shared" si="2"/>
        <v>facial-expressions</v>
      </c>
      <c r="S8" s="198" t="str">
        <f t="shared" si="2"/>
        <v>gestures/manual signs</v>
      </c>
      <c r="T8" s="198" t="str">
        <f t="shared" si="2"/>
        <v>photos/images</v>
      </c>
      <c r="U8" s="198" t="str">
        <f t="shared" si="2"/>
        <v>spoken-language</v>
      </c>
      <c r="V8" s="198" t="str">
        <f>IF(J8=$L8, J1, "")</f>
        <v>written-language</v>
      </c>
    </row>
    <row r="9" spans="1:22" x14ac:dyDescent="0.3">
      <c r="A9" s="4" t="s">
        <v>80</v>
      </c>
      <c r="B9" s="100">
        <f>MAX('CALC MODULE 1.1 &amp; 1.2'!B41:B44)</f>
        <v>0</v>
      </c>
      <c r="C9" s="100">
        <f>MAX('CALC MODULE 1.1 &amp; 1.2'!C41:C44)</f>
        <v>0</v>
      </c>
      <c r="D9" s="100">
        <f>MAX('CALC MODULE 1.1 &amp; 1.2'!D41:D44)</f>
        <v>0</v>
      </c>
      <c r="E9" s="100">
        <f>MAX('CALC MODULE 1.1 &amp; 1.2'!E41:E44)</f>
        <v>0</v>
      </c>
      <c r="F9" s="100">
        <f>MAX('CALC MODULE 1.1 &amp; 1.2'!F41:F44)</f>
        <v>0</v>
      </c>
      <c r="G9" s="100">
        <f>MAX('CALC MODULE 1.1 &amp; 1.2'!G41:G44)</f>
        <v>0</v>
      </c>
      <c r="H9" s="100">
        <f>MAX('CALC MODULE 1.1 &amp; 1.2'!H41:H44)</f>
        <v>0</v>
      </c>
      <c r="I9" s="100">
        <f>MAX('CALC MODULE 1.1 &amp; 1.2'!I41:I44)</f>
        <v>0</v>
      </c>
      <c r="J9" s="100">
        <f>MAX('CALC MODULE 1.1 &amp; 1.2'!J41:J44)</f>
        <v>0</v>
      </c>
      <c r="N9" s="8">
        <f>IF(MAX(B9:J9)=0,1,MAX(B9:J9))</f>
        <v>1</v>
      </c>
      <c r="O9" s="252">
        <f>AVERAGE(N9:N17)</f>
        <v>1</v>
      </c>
    </row>
    <row r="10" spans="1:22" x14ac:dyDescent="0.3">
      <c r="A10" s="4" t="s">
        <v>81</v>
      </c>
      <c r="B10" s="100">
        <f>MAX('CALC MODULE 1.1 &amp; 1.2'!K41:K44)</f>
        <v>0</v>
      </c>
      <c r="C10" s="100">
        <f>MAX('CALC MODULE 1.1 &amp; 1.2'!L41:L44)</f>
        <v>0</v>
      </c>
      <c r="D10" s="100">
        <f>MAX('CALC MODULE 1.1 &amp; 1.2'!M41:M44)</f>
        <v>0</v>
      </c>
      <c r="E10" s="100">
        <f>MAX('CALC MODULE 1.1 &amp; 1.2'!N41:N44)</f>
        <v>0</v>
      </c>
      <c r="F10" s="100">
        <f>MAX('CALC MODULE 1.1 &amp; 1.2'!O41:O44)</f>
        <v>0</v>
      </c>
      <c r="G10" s="100">
        <f>MAX('CALC MODULE 1.1 &amp; 1.2'!P41:P44)</f>
        <v>0</v>
      </c>
      <c r="H10" s="100">
        <f>MAX('CALC MODULE 1.1 &amp; 1.2'!Q41:Q44)</f>
        <v>0</v>
      </c>
      <c r="I10" s="100">
        <f>MAX('CALC MODULE 1.1 &amp; 1.2'!R41:R44)</f>
        <v>0</v>
      </c>
      <c r="J10" s="100">
        <f>MAX('CALC MODULE 1.1 &amp; 1.2'!S41:S44)</f>
        <v>0</v>
      </c>
      <c r="N10" s="8">
        <f t="shared" ref="N10:N17" si="3">IF(MAX(B10:J10)=0,1,MAX(B10:J10))</f>
        <v>1</v>
      </c>
    </row>
    <row r="11" spans="1:22" x14ac:dyDescent="0.3">
      <c r="A11" s="4" t="s">
        <v>82</v>
      </c>
      <c r="B11" s="100">
        <f>MAX('CALC MODULE 1.1 &amp; 1.2'!T41:T44)</f>
        <v>0</v>
      </c>
      <c r="C11" s="100">
        <f>MAX('CALC MODULE 1.1 &amp; 1.2'!U41:U44)</f>
        <v>0</v>
      </c>
      <c r="D11" s="100">
        <f>MAX('CALC MODULE 1.1 &amp; 1.2'!V41:V44)</f>
        <v>0</v>
      </c>
      <c r="E11" s="100">
        <f>MAX('CALC MODULE 1.1 &amp; 1.2'!W41:W44)</f>
        <v>0</v>
      </c>
      <c r="F11" s="100">
        <f>MAX('CALC MODULE 1.1 &amp; 1.2'!X41:X44)</f>
        <v>0</v>
      </c>
      <c r="G11" s="100">
        <f>MAX('CALC MODULE 1.1 &amp; 1.2'!Y41:Y44)</f>
        <v>0</v>
      </c>
      <c r="H11" s="100">
        <f>MAX('CALC MODULE 1.1 &amp; 1.2'!Z41:Z44)</f>
        <v>0</v>
      </c>
      <c r="I11" s="100">
        <f>MAX('CALC MODULE 1.1 &amp; 1.2'!AA41:AA44)</f>
        <v>0</v>
      </c>
      <c r="J11" s="100">
        <f>MAX('CALC MODULE 1.1 &amp; 1.2'!AB41:AB44)</f>
        <v>0</v>
      </c>
      <c r="N11" s="8">
        <f t="shared" si="3"/>
        <v>1</v>
      </c>
    </row>
    <row r="12" spans="1:22" x14ac:dyDescent="0.3">
      <c r="A12" s="4" t="s">
        <v>83</v>
      </c>
      <c r="B12" s="100">
        <f>MAX('CALC MODULE 1.1 &amp; 1.2'!AC41:AC44)</f>
        <v>0</v>
      </c>
      <c r="C12" s="100">
        <f>MAX('CALC MODULE 1.1 &amp; 1.2'!AD41:AD44)</f>
        <v>0</v>
      </c>
      <c r="D12" s="100">
        <f>MAX('CALC MODULE 1.1 &amp; 1.2'!AE41:AE44)</f>
        <v>0</v>
      </c>
      <c r="E12" s="100">
        <f>MAX('CALC MODULE 1.1 &amp; 1.2'!AF41:AF44)</f>
        <v>0</v>
      </c>
      <c r="F12" s="100">
        <f>MAX('CALC MODULE 1.1 &amp; 1.2'!AG41:AG44)</f>
        <v>0</v>
      </c>
      <c r="G12" s="100">
        <f>MAX('CALC MODULE 1.1 &amp; 1.2'!AH41:AH44)</f>
        <v>0</v>
      </c>
      <c r="H12" s="100">
        <f>MAX('CALC MODULE 1.1 &amp; 1.2'!AI41:AI44)</f>
        <v>0</v>
      </c>
      <c r="I12" s="100">
        <f>MAX('CALC MODULE 1.1 &amp; 1.2'!AJ41:AJ44)</f>
        <v>0</v>
      </c>
      <c r="J12" s="100">
        <f>MAX('CALC MODULE 1.1 &amp; 1.2'!AK41:AK44)</f>
        <v>0</v>
      </c>
      <c r="N12" s="8">
        <f t="shared" si="3"/>
        <v>1</v>
      </c>
    </row>
    <row r="13" spans="1:22" x14ac:dyDescent="0.3">
      <c r="A13" s="4" t="s">
        <v>84</v>
      </c>
      <c r="B13" s="100">
        <f>MAX('CALC MODULE 1.1 &amp; 1.2'!AL41:AL44)</f>
        <v>0</v>
      </c>
      <c r="C13" s="100">
        <f>MAX('CALC MODULE 1.1 &amp; 1.2'!AM41:AM44)</f>
        <v>0</v>
      </c>
      <c r="D13" s="100">
        <f>MAX('CALC MODULE 1.1 &amp; 1.2'!AN41:AN44)</f>
        <v>0</v>
      </c>
      <c r="E13" s="100">
        <f>MAX('CALC MODULE 1.1 &amp; 1.2'!AO41:AO44)</f>
        <v>0</v>
      </c>
      <c r="F13" s="100">
        <f>MAX('CALC MODULE 1.1 &amp; 1.2'!AP41:AP44)</f>
        <v>0</v>
      </c>
      <c r="G13" s="100">
        <f>MAX('CALC MODULE 1.1 &amp; 1.2'!AQ41:AQ44)</f>
        <v>0</v>
      </c>
      <c r="H13" s="100">
        <f>MAX('CALC MODULE 1.1 &amp; 1.2'!AR41:AR44)</f>
        <v>0</v>
      </c>
      <c r="I13" s="100">
        <f>MAX('CALC MODULE 1.1 &amp; 1.2'!AS41:AS44)</f>
        <v>0</v>
      </c>
      <c r="J13" s="100">
        <f>MAX('CALC MODULE 1.1 &amp; 1.2'!AT41:AT44)</f>
        <v>0</v>
      </c>
      <c r="M13" s="100"/>
      <c r="N13" s="8">
        <f t="shared" si="3"/>
        <v>1</v>
      </c>
      <c r="O13" s="100"/>
      <c r="P13" s="100"/>
      <c r="Q13" s="100"/>
      <c r="R13" s="100"/>
      <c r="S13" s="100"/>
      <c r="T13" s="100"/>
      <c r="U13" s="100"/>
    </row>
    <row r="14" spans="1:22" x14ac:dyDescent="0.3">
      <c r="A14" s="4" t="s">
        <v>85</v>
      </c>
      <c r="B14" s="100">
        <f>MAX('CALC MODULE 1.1 &amp; 1.2'!AU41:AU44)</f>
        <v>0</v>
      </c>
      <c r="C14" s="100">
        <f>MAX('CALC MODULE 1.1 &amp; 1.2'!AV41:AV44)</f>
        <v>0</v>
      </c>
      <c r="D14" s="100">
        <f>MAX('CALC MODULE 1.1 &amp; 1.2'!AW41:AW44)</f>
        <v>0</v>
      </c>
      <c r="E14" s="100">
        <f>MAX('CALC MODULE 1.1 &amp; 1.2'!AX41:AX44)</f>
        <v>0</v>
      </c>
      <c r="F14" s="100">
        <f>MAX('CALC MODULE 1.1 &amp; 1.2'!AY41:AY44)</f>
        <v>0</v>
      </c>
      <c r="G14" s="100">
        <f>MAX('CALC MODULE 1.1 &amp; 1.2'!AZ41:AZ44)</f>
        <v>0</v>
      </c>
      <c r="H14" s="100">
        <f>MAX('CALC MODULE 1.1 &amp; 1.2'!BA41:BA44)</f>
        <v>0</v>
      </c>
      <c r="I14" s="100">
        <f>MAX('CALC MODULE 1.1 &amp; 1.2'!BB41:BB44)</f>
        <v>0</v>
      </c>
      <c r="J14" s="100">
        <f>MAX('CALC MODULE 1.1 &amp; 1.2'!BC41:BC44)</f>
        <v>0</v>
      </c>
      <c r="N14" s="8">
        <f t="shared" si="3"/>
        <v>1</v>
      </c>
    </row>
    <row r="15" spans="1:22" x14ac:dyDescent="0.3">
      <c r="A15" s="4" t="s">
        <v>86</v>
      </c>
      <c r="B15" s="100">
        <f>MAX('CALC MODULE 1.1 &amp; 1.2'!BD41:BD44)</f>
        <v>0</v>
      </c>
      <c r="C15" s="100">
        <f>MAX('CALC MODULE 1.1 &amp; 1.2'!BE41:BE44)</f>
        <v>0</v>
      </c>
      <c r="D15" s="100">
        <f>MAX('CALC MODULE 1.1 &amp; 1.2'!BF41:BF44)</f>
        <v>0</v>
      </c>
      <c r="E15" s="100">
        <f>MAX('CALC MODULE 1.1 &amp; 1.2'!BG41:BG44)</f>
        <v>0</v>
      </c>
      <c r="F15" s="100">
        <f>MAX('CALC MODULE 1.1 &amp; 1.2'!BH41:BH44)</f>
        <v>0</v>
      </c>
      <c r="G15" s="100">
        <f>MAX('CALC MODULE 1.1 &amp; 1.2'!BI41:BI44)</f>
        <v>0</v>
      </c>
      <c r="H15" s="100">
        <f>MAX('CALC MODULE 1.1 &amp; 1.2'!BJ41:BJ44)</f>
        <v>0</v>
      </c>
      <c r="I15" s="100">
        <f>MAX('CALC MODULE 1.1 &amp; 1.2'!BK41:BK44)</f>
        <v>0</v>
      </c>
      <c r="J15" s="100">
        <f>MAX('CALC MODULE 1.1 &amp; 1.2'!BL41:BL44)</f>
        <v>0</v>
      </c>
      <c r="M15" s="8" t="str">
        <f>SUBSTITUTE(M16, " ", ", ")</f>
        <v>behavior, posture, vocalization, gaze, facial-expressions, gestures/manual, signs, photos/images, spoken-language, written-language</v>
      </c>
      <c r="N15" s="8">
        <f t="shared" si="3"/>
        <v>1</v>
      </c>
    </row>
    <row r="16" spans="1:22" x14ac:dyDescent="0.3">
      <c r="A16" s="4" t="s">
        <v>87</v>
      </c>
      <c r="B16" s="100">
        <f>MAX('CALC MODULE 1.1 &amp; 1.2'!BM41:BM44)</f>
        <v>0</v>
      </c>
      <c r="C16" s="100">
        <f>MAX('CALC MODULE 1.1 &amp; 1.2'!BN41:BN44)</f>
        <v>0</v>
      </c>
      <c r="D16" s="100">
        <f>MAX('CALC MODULE 1.1 &amp; 1.2'!BO41:BO44)</f>
        <v>0</v>
      </c>
      <c r="E16" s="100">
        <f>MAX('CALC MODULE 1.1 &amp; 1.2'!BP41:BP44)</f>
        <v>0</v>
      </c>
      <c r="F16" s="100">
        <f>MAX('CALC MODULE 1.1 &amp; 1.2'!BQ41:BQ44)</f>
        <v>0</v>
      </c>
      <c r="G16" s="100">
        <f>MAX('CALC MODULE 1.1 &amp; 1.2'!BR41:BR44)</f>
        <v>0</v>
      </c>
      <c r="H16" s="100">
        <f>MAX('CALC MODULE 1.1 &amp; 1.2'!BS41:BS44)</f>
        <v>0</v>
      </c>
      <c r="I16" s="100">
        <f>MAX('CALC MODULE 1.1 &amp; 1.2'!BT41:BT44)</f>
        <v>0</v>
      </c>
      <c r="J16" s="100">
        <f>MAX('CALC MODULE 1.1 &amp; 1.2'!BU41:BU44)</f>
        <v>0</v>
      </c>
      <c r="M16" s="8" t="str">
        <f>TRIM(M17)</f>
        <v>behavior posture vocalization gaze facial-expressions gestures/manual signs photos/images spoken-language written-language</v>
      </c>
      <c r="N16" s="8">
        <f t="shared" si="3"/>
        <v>1</v>
      </c>
    </row>
    <row r="17" spans="1:22" x14ac:dyDescent="0.3">
      <c r="A17" s="4" t="s">
        <v>88</v>
      </c>
      <c r="B17" s="100">
        <f>MAX('CALC MODULE 1.1 &amp; 1.2'!BV41:BV44)</f>
        <v>0</v>
      </c>
      <c r="C17" s="100">
        <f>MAX('CALC MODULE 1.1 &amp; 1.2'!BW41:BW44)</f>
        <v>0</v>
      </c>
      <c r="D17" s="100">
        <f>MAX('CALC MODULE 1.1 &amp; 1.2'!BX41:BX44)</f>
        <v>0</v>
      </c>
      <c r="E17" s="100">
        <f>MAX('CALC MODULE 1.1 &amp; 1.2'!BY41:BY44)</f>
        <v>0</v>
      </c>
      <c r="F17" s="100">
        <f>MAX('CALC MODULE 1.1 &amp; 1.2'!BZ41:BZ44)</f>
        <v>0</v>
      </c>
      <c r="G17" s="100">
        <f>MAX('CALC MODULE 1.1 &amp; 1.2'!CA41:CA44)</f>
        <v>0</v>
      </c>
      <c r="H17" s="100">
        <f>MAX('CALC MODULE 1.1 &amp; 1.2'!CB41:CB44)</f>
        <v>0</v>
      </c>
      <c r="I17" s="100">
        <f>MAX('CALC MODULE 1.1 &amp; 1.2'!CC41:CC44)</f>
        <v>0</v>
      </c>
      <c r="J17" s="100">
        <f>MAX('CALC MODULE 1.1 &amp; 1.2'!CD41:CD44)</f>
        <v>0</v>
      </c>
      <c r="M17" s="8" t="str">
        <f>N18&amp;" "&amp;O18&amp;" "&amp;P18&amp;" "&amp;Q18&amp;" "&amp;R18&amp;" "&amp;S18&amp;" "&amp;T18&amp;" "&amp;U18&amp;" "&amp;V18</f>
        <v>behavior posture vocalization gaze facial-expressions gestures/manual signs photos/images spoken-language written-language</v>
      </c>
      <c r="N17" s="8">
        <f t="shared" si="3"/>
        <v>1</v>
      </c>
    </row>
    <row r="18" spans="1:22" s="13" customFormat="1" x14ac:dyDescent="0.3">
      <c r="A18" s="197" t="s">
        <v>106</v>
      </c>
      <c r="B18" s="13">
        <f>SUM(B9:B17)</f>
        <v>0</v>
      </c>
      <c r="C18" s="13">
        <f t="shared" ref="C18:J18" si="4">SUM(C9:C17)</f>
        <v>0</v>
      </c>
      <c r="D18" s="13">
        <f t="shared" si="4"/>
        <v>0</v>
      </c>
      <c r="E18" s="13">
        <f t="shared" si="4"/>
        <v>0</v>
      </c>
      <c r="F18" s="13">
        <f t="shared" si="4"/>
        <v>0</v>
      </c>
      <c r="G18" s="13">
        <f t="shared" si="4"/>
        <v>0</v>
      </c>
      <c r="H18" s="13">
        <f t="shared" si="4"/>
        <v>0</v>
      </c>
      <c r="I18" s="13">
        <f t="shared" si="4"/>
        <v>0</v>
      </c>
      <c r="J18" s="13">
        <f t="shared" si="4"/>
        <v>0</v>
      </c>
      <c r="K18" s="13" t="s">
        <v>107</v>
      </c>
      <c r="L18" s="13">
        <f>MAX(B18:J18)</f>
        <v>0</v>
      </c>
      <c r="N18" s="198" t="str">
        <f>IF(B18=$L18, B1, "")</f>
        <v>behavior</v>
      </c>
      <c r="O18" s="198" t="str">
        <f t="shared" ref="O18:U18" si="5">IF(C18=$L18, C1, "")</f>
        <v>posture</v>
      </c>
      <c r="P18" s="198" t="str">
        <f t="shared" si="5"/>
        <v>vocalization</v>
      </c>
      <c r="Q18" s="198" t="str">
        <f t="shared" si="5"/>
        <v>gaze</v>
      </c>
      <c r="R18" s="198" t="str">
        <f t="shared" si="5"/>
        <v>facial-expressions</v>
      </c>
      <c r="S18" s="198" t="str">
        <f t="shared" si="5"/>
        <v>gestures/manual signs</v>
      </c>
      <c r="T18" s="198" t="str">
        <f t="shared" si="5"/>
        <v>photos/images</v>
      </c>
      <c r="U18" s="198" t="str">
        <f t="shared" si="5"/>
        <v>spoken-language</v>
      </c>
      <c r="V18" s="198" t="str">
        <f>IF(J18=$L18, J1, "")</f>
        <v>written-language</v>
      </c>
    </row>
    <row r="19" spans="1:22" x14ac:dyDescent="0.3">
      <c r="A19" s="4" t="s">
        <v>89</v>
      </c>
      <c r="B19" s="100">
        <f>MAX('CALC MODULE 1.3 &amp; 1.4'!B9:B12)</f>
        <v>0</v>
      </c>
      <c r="C19" s="100">
        <f>MAX('CALC MODULE 1.3 &amp; 1.4'!C9:C12)</f>
        <v>0</v>
      </c>
      <c r="D19" s="100">
        <f>MAX('CALC MODULE 1.3 &amp; 1.4'!D9:D12)</f>
        <v>0</v>
      </c>
      <c r="E19" s="100">
        <f>MAX('CALC MODULE 1.3 &amp; 1.4'!E9:E12)</f>
        <v>0</v>
      </c>
      <c r="F19" s="100">
        <f>MAX('CALC MODULE 1.3 &amp; 1.4'!F9:F12)</f>
        <v>0</v>
      </c>
      <c r="G19" s="100">
        <f>MAX('CALC MODULE 1.3 &amp; 1.4'!G9:G12)</f>
        <v>0</v>
      </c>
      <c r="H19" s="100">
        <f>MAX('CALC MODULE 1.3 &amp; 1.4'!H9:H12)</f>
        <v>0</v>
      </c>
      <c r="I19" s="100">
        <f>MAX('CALC MODULE 1.3 &amp; 1.4'!I9:I12)</f>
        <v>0</v>
      </c>
      <c r="J19" s="100">
        <f>MAX('CALC MODULE 1.3 &amp; 1.4'!J9:J12)</f>
        <v>0</v>
      </c>
      <c r="N19" s="8">
        <f>IF(MAX(B19:J19)=0,1,MAX(B19:J19))</f>
        <v>1</v>
      </c>
      <c r="O19" s="252">
        <f>AVERAGE(N19:N22)</f>
        <v>1</v>
      </c>
    </row>
    <row r="20" spans="1:22" x14ac:dyDescent="0.3">
      <c r="A20" s="4" t="s">
        <v>90</v>
      </c>
      <c r="B20" s="100">
        <f>MAX('CALC MODULE 1.3 &amp; 1.4'!K9:K12)</f>
        <v>0</v>
      </c>
      <c r="C20" s="100">
        <f>MAX('CALC MODULE 1.3 &amp; 1.4'!L9:L12)</f>
        <v>0</v>
      </c>
      <c r="D20" s="100">
        <f>MAX('CALC MODULE 1.3 &amp; 1.4'!M9:M12)</f>
        <v>0</v>
      </c>
      <c r="E20" s="100">
        <f>MAX('CALC MODULE 1.3 &amp; 1.4'!N9:N12)</f>
        <v>0</v>
      </c>
      <c r="F20" s="100">
        <f>MAX('CALC MODULE 1.3 &amp; 1.4'!O9:O12)</f>
        <v>0</v>
      </c>
      <c r="G20" s="100">
        <f>MAX('CALC MODULE 1.3 &amp; 1.4'!P9:P12)</f>
        <v>0</v>
      </c>
      <c r="H20" s="100">
        <f>MAX('CALC MODULE 1.3 &amp; 1.4'!Q9:Q12)</f>
        <v>0</v>
      </c>
      <c r="I20" s="100">
        <f>MAX('CALC MODULE 1.3 &amp; 1.4'!R9:R12)</f>
        <v>0</v>
      </c>
      <c r="J20" s="100">
        <f>MAX('CALC MODULE 1.3 &amp; 1.4'!S9:S12)</f>
        <v>0</v>
      </c>
      <c r="M20" s="8" t="str">
        <f>SUBSTITUTE(M21, " ", ", ")</f>
        <v>behavior, posture, vocalization, gaze, facial-expressions, gestures/manual, signs, photos/images, spoken-language, written-language</v>
      </c>
      <c r="N20" s="8">
        <f t="shared" ref="N20:N22" si="6">IF(MAX(B20:J20)=0,1,MAX(B20:J20))</f>
        <v>1</v>
      </c>
    </row>
    <row r="21" spans="1:22" x14ac:dyDescent="0.3">
      <c r="A21" s="4" t="s">
        <v>91</v>
      </c>
      <c r="B21" s="100">
        <f>MAX('CALC MODULE 1.3 &amp; 1.4'!T9:T12)</f>
        <v>0</v>
      </c>
      <c r="C21" s="100">
        <f>MAX('CALC MODULE 1.3 &amp; 1.4'!U9:U12)</f>
        <v>0</v>
      </c>
      <c r="D21" s="100">
        <f>MAX('CALC MODULE 1.3 &amp; 1.4'!V9:V12)</f>
        <v>0</v>
      </c>
      <c r="E21" s="100">
        <f>MAX('CALC MODULE 1.3 &amp; 1.4'!W9:W12)</f>
        <v>0</v>
      </c>
      <c r="F21" s="100">
        <f>MAX('CALC MODULE 1.3 &amp; 1.4'!X9:X12)</f>
        <v>0</v>
      </c>
      <c r="G21" s="100">
        <f>MAX('CALC MODULE 1.3 &amp; 1.4'!Y9:Y12)</f>
        <v>0</v>
      </c>
      <c r="H21" s="100">
        <f>MAX('CALC MODULE 1.3 &amp; 1.4'!Z9:Z12)</f>
        <v>0</v>
      </c>
      <c r="I21" s="100">
        <f>MAX('CALC MODULE 1.3 &amp; 1.4'!AA9:AA12)</f>
        <v>0</v>
      </c>
      <c r="J21" s="100">
        <f>MAX('CALC MODULE 1.3 &amp; 1.4'!AB9:AB12)</f>
        <v>0</v>
      </c>
      <c r="M21" s="8" t="str">
        <f>TRIM(M22)</f>
        <v>behavior posture vocalization gaze facial-expressions gestures/manual signs photos/images spoken-language written-language</v>
      </c>
      <c r="N21" s="8">
        <f t="shared" si="6"/>
        <v>1</v>
      </c>
    </row>
    <row r="22" spans="1:22" x14ac:dyDescent="0.3">
      <c r="A22" s="4" t="s">
        <v>92</v>
      </c>
      <c r="B22" s="100">
        <f>MAX('CALC MODULE 1.3 &amp; 1.4'!AC9:AC12)</f>
        <v>0</v>
      </c>
      <c r="C22" s="100">
        <f>MAX('CALC MODULE 1.3 &amp; 1.4'!AD9:AD12)</f>
        <v>0</v>
      </c>
      <c r="D22" s="100">
        <f>MAX('CALC MODULE 1.3 &amp; 1.4'!AE9:AE12)</f>
        <v>0</v>
      </c>
      <c r="E22" s="100">
        <f>MAX('CALC MODULE 1.3 &amp; 1.4'!AF9:AF12)</f>
        <v>0</v>
      </c>
      <c r="F22" s="100">
        <f>MAX('CALC MODULE 1.3 &amp; 1.4'!AG9:AG12)</f>
        <v>0</v>
      </c>
      <c r="G22" s="100">
        <f>MAX('CALC MODULE 1.3 &amp; 1.4'!AH9:AH12)</f>
        <v>0</v>
      </c>
      <c r="H22" s="100">
        <f>MAX('CALC MODULE 1.3 &amp; 1.4'!AI9:AI12)</f>
        <v>0</v>
      </c>
      <c r="I22" s="100">
        <f>MAX('CALC MODULE 1.3 &amp; 1.4'!AJ9:AJ12)</f>
        <v>0</v>
      </c>
      <c r="J22" s="100">
        <f>MAX('CALC MODULE 1.3 &amp; 1.4'!AK9:AK12)</f>
        <v>0</v>
      </c>
      <c r="M22" s="8" t="str">
        <f>N23&amp;" "&amp;O23&amp;" "&amp;P23&amp;" "&amp;Q23&amp;" "&amp;R23&amp;" "&amp;S23&amp;" "&amp;T23&amp;" "&amp;U23&amp;" "&amp;V23</f>
        <v>behavior posture vocalization gaze facial-expressions gestures/manual signs photos/images spoken-language written-language</v>
      </c>
      <c r="N22" s="8">
        <f t="shared" si="6"/>
        <v>1</v>
      </c>
    </row>
    <row r="23" spans="1:22" s="13" customFormat="1" x14ac:dyDescent="0.3">
      <c r="A23" s="197" t="s">
        <v>106</v>
      </c>
      <c r="B23" s="13">
        <f>SUM(B19:B22)</f>
        <v>0</v>
      </c>
      <c r="C23" s="13">
        <f t="shared" ref="C23:J23" si="7">SUM(C19:C22)</f>
        <v>0</v>
      </c>
      <c r="D23" s="13">
        <f t="shared" si="7"/>
        <v>0</v>
      </c>
      <c r="E23" s="13">
        <f t="shared" si="7"/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 t="s">
        <v>107</v>
      </c>
      <c r="L23" s="13">
        <f>MAX(B23:J23)</f>
        <v>0</v>
      </c>
      <c r="N23" s="198" t="str">
        <f>IF(B23=$L23, B1, "")</f>
        <v>behavior</v>
      </c>
      <c r="O23" s="198" t="str">
        <f t="shared" ref="O23:U23" si="8">IF(C23=$L23, C1, "")</f>
        <v>posture</v>
      </c>
      <c r="P23" s="198" t="str">
        <f t="shared" si="8"/>
        <v>vocalization</v>
      </c>
      <c r="Q23" s="198" t="str">
        <f t="shared" si="8"/>
        <v>gaze</v>
      </c>
      <c r="R23" s="198" t="str">
        <f t="shared" si="8"/>
        <v>facial-expressions</v>
      </c>
      <c r="S23" s="198" t="str">
        <f t="shared" si="8"/>
        <v>gestures/manual signs</v>
      </c>
      <c r="T23" s="198" t="str">
        <f t="shared" si="8"/>
        <v>photos/images</v>
      </c>
      <c r="U23" s="198" t="str">
        <f t="shared" si="8"/>
        <v>spoken-language</v>
      </c>
      <c r="V23" s="198" t="str">
        <f>IF(J23=$L23, J1, "")</f>
        <v>written-language</v>
      </c>
    </row>
    <row r="24" spans="1:22" x14ac:dyDescent="0.3">
      <c r="A24" s="4" t="s">
        <v>93</v>
      </c>
      <c r="B24" s="100">
        <f>MAX('CALC MODULE 1.3 &amp; 1.4'!B41:B44)</f>
        <v>0</v>
      </c>
      <c r="C24" s="100">
        <f>MAX('CALC MODULE 1.3 &amp; 1.4'!C41:C44)</f>
        <v>0</v>
      </c>
      <c r="D24" s="100">
        <f>MAX('CALC MODULE 1.3 &amp; 1.4'!D41:D44)</f>
        <v>0</v>
      </c>
      <c r="E24" s="100">
        <f>MAX('CALC MODULE 1.3 &amp; 1.4'!E41:E44)</f>
        <v>0</v>
      </c>
      <c r="F24" s="100">
        <f>MAX('CALC MODULE 1.3 &amp; 1.4'!F41:F44)</f>
        <v>0</v>
      </c>
      <c r="G24" s="100">
        <f>MAX('CALC MODULE 1.3 &amp; 1.4'!G41:G44)</f>
        <v>0</v>
      </c>
      <c r="H24" s="100">
        <f>MAX('CALC MODULE 1.3 &amp; 1.4'!H41:H44)</f>
        <v>0</v>
      </c>
      <c r="I24" s="100">
        <f>MAX('CALC MODULE 1.3 &amp; 1.4'!I41:I44)</f>
        <v>0</v>
      </c>
      <c r="J24" s="100">
        <f>MAX('CALC MODULE 1.3 &amp; 1.4'!J41:J44)</f>
        <v>0</v>
      </c>
      <c r="N24" s="8">
        <f>IF(MAX(B24:J24)=0,1,MAX(B24:J24))</f>
        <v>1</v>
      </c>
      <c r="O24" s="252">
        <f>AVERAGE(N24:N28)</f>
        <v>1</v>
      </c>
    </row>
    <row r="25" spans="1:22" x14ac:dyDescent="0.3">
      <c r="A25" s="4" t="s">
        <v>94</v>
      </c>
      <c r="B25" s="100">
        <f>MAX('CALC MODULE 1.3 &amp; 1.4'!K41:K44)</f>
        <v>0</v>
      </c>
      <c r="C25" s="100">
        <f>MAX('CALC MODULE 1.3 &amp; 1.4'!L41:L44)</f>
        <v>0</v>
      </c>
      <c r="D25" s="100">
        <f>MAX('CALC MODULE 1.3 &amp; 1.4'!M41:M44)</f>
        <v>0</v>
      </c>
      <c r="E25" s="100">
        <f>MAX('CALC MODULE 1.3 &amp; 1.4'!N41:N44)</f>
        <v>0</v>
      </c>
      <c r="F25" s="100">
        <f>MAX('CALC MODULE 1.3 &amp; 1.4'!O41:O44)</f>
        <v>0</v>
      </c>
      <c r="G25" s="100">
        <f>MAX('CALC MODULE 1.3 &amp; 1.4'!P41:P44)</f>
        <v>0</v>
      </c>
      <c r="H25" s="100">
        <f>MAX('CALC MODULE 1.3 &amp; 1.4'!Q41:Q44)</f>
        <v>0</v>
      </c>
      <c r="I25" s="100">
        <f>MAX('CALC MODULE 1.3 &amp; 1.4'!R41:R44)</f>
        <v>0</v>
      </c>
      <c r="J25" s="100">
        <f>MAX('CALC MODULE 1.3 &amp; 1.4'!S41:S44)</f>
        <v>0</v>
      </c>
      <c r="N25" s="8">
        <f t="shared" ref="N25:N28" si="9">IF(MAX(B25:J25)=0,1,MAX(B25:J25))</f>
        <v>1</v>
      </c>
    </row>
    <row r="26" spans="1:22" x14ac:dyDescent="0.3">
      <c r="A26" s="4" t="s">
        <v>95</v>
      </c>
      <c r="B26" s="100">
        <f>MAX('CALC MODULE 1.3 &amp; 1.4'!T41:T44)</f>
        <v>0</v>
      </c>
      <c r="C26" s="100">
        <f>MAX('CALC MODULE 1.3 &amp; 1.4'!U41:U44)</f>
        <v>0</v>
      </c>
      <c r="D26" s="100">
        <f>MAX('CALC MODULE 1.3 &amp; 1.4'!V41:V44)</f>
        <v>0</v>
      </c>
      <c r="E26" s="100">
        <f>MAX('CALC MODULE 1.3 &amp; 1.4'!W41:W44)</f>
        <v>0</v>
      </c>
      <c r="F26" s="100">
        <f>MAX('CALC MODULE 1.3 &amp; 1.4'!X41:X44)</f>
        <v>0</v>
      </c>
      <c r="G26" s="100">
        <f>MAX('CALC MODULE 1.3 &amp; 1.4'!Y41:Y44)</f>
        <v>0</v>
      </c>
      <c r="H26" s="100">
        <f>MAX('CALC MODULE 1.3 &amp; 1.4'!Z41:Z44)</f>
        <v>0</v>
      </c>
      <c r="I26" s="100">
        <f>MAX('CALC MODULE 1.3 &amp; 1.4'!AA41:AA44)</f>
        <v>0</v>
      </c>
      <c r="J26" s="100">
        <f>MAX('CALC MODULE 1.3 &amp; 1.4'!AB41:AB44)</f>
        <v>0</v>
      </c>
      <c r="M26" s="8" t="str">
        <f>SUBSTITUTE(M27, " ", ", ")</f>
        <v>behavior, posture, vocalization, gaze, facial-expressions, gestures/manual, signs, photos/images, spoken-language, written-language</v>
      </c>
      <c r="N26" s="8">
        <f t="shared" si="9"/>
        <v>1</v>
      </c>
    </row>
    <row r="27" spans="1:22" x14ac:dyDescent="0.3">
      <c r="A27" s="4" t="s">
        <v>96</v>
      </c>
      <c r="B27" s="100">
        <f>MAX('CALC MODULE 1.3 &amp; 1.4'!AC41:AC44)</f>
        <v>0</v>
      </c>
      <c r="C27" s="100">
        <f>MAX('CALC MODULE 1.3 &amp; 1.4'!AD41:AD44)</f>
        <v>0</v>
      </c>
      <c r="D27" s="100">
        <f>MAX('CALC MODULE 1.3 &amp; 1.4'!AE41:AE44)</f>
        <v>0</v>
      </c>
      <c r="E27" s="100">
        <f>MAX('CALC MODULE 1.3 &amp; 1.4'!AF41:AF44)</f>
        <v>0</v>
      </c>
      <c r="F27" s="100">
        <f>MAX('CALC MODULE 1.3 &amp; 1.4'!AG41:AG44)</f>
        <v>0</v>
      </c>
      <c r="G27" s="100">
        <f>MAX('CALC MODULE 1.3 &amp; 1.4'!AH41:AH44)</f>
        <v>0</v>
      </c>
      <c r="H27" s="100">
        <f>MAX('CALC MODULE 1.3 &amp; 1.4'!AI41:AI44)</f>
        <v>0</v>
      </c>
      <c r="I27" s="100">
        <f>MAX('CALC MODULE 1.3 &amp; 1.4'!AJ41:AJ44)</f>
        <v>0</v>
      </c>
      <c r="J27" s="100">
        <f>MAX('CALC MODULE 1.3 &amp; 1.4'!AK41:AK44)</f>
        <v>0</v>
      </c>
      <c r="M27" s="8" t="str">
        <f>TRIM(M28)</f>
        <v>behavior posture vocalization gaze facial-expressions gestures/manual signs photos/images spoken-language written-language</v>
      </c>
      <c r="N27" s="8">
        <f t="shared" si="9"/>
        <v>1</v>
      </c>
    </row>
    <row r="28" spans="1:22" x14ac:dyDescent="0.3">
      <c r="A28" s="4" t="s">
        <v>97</v>
      </c>
      <c r="B28" s="100">
        <f>MAX('CALC MODULE 1.3 &amp; 1.4'!AL41:AL44)</f>
        <v>0</v>
      </c>
      <c r="C28" s="100">
        <f>MAX('CALC MODULE 1.3 &amp; 1.4'!AM41:AM44)</f>
        <v>0</v>
      </c>
      <c r="D28" s="100">
        <f>MAX('CALC MODULE 1.3 &amp; 1.4'!AN41:AN44)</f>
        <v>0</v>
      </c>
      <c r="E28" s="100">
        <f>MAX('CALC MODULE 1.3 &amp; 1.4'!AO41:AO44)</f>
        <v>0</v>
      </c>
      <c r="F28" s="100">
        <f>MAX('CALC MODULE 1.3 &amp; 1.4'!AP41:AP44)</f>
        <v>0</v>
      </c>
      <c r="G28" s="100">
        <f>MAX('CALC MODULE 1.3 &amp; 1.4'!AQ41:AQ44)</f>
        <v>0</v>
      </c>
      <c r="H28" s="100">
        <f>MAX('CALC MODULE 1.3 &amp; 1.4'!AR41:AR44)</f>
        <v>0</v>
      </c>
      <c r="I28" s="100">
        <f>MAX('CALC MODULE 1.3 &amp; 1.4'!AS41:AS44)</f>
        <v>0</v>
      </c>
      <c r="J28" s="100">
        <f>MAX('CALC MODULE 1.3 &amp; 1.4'!AT41:AT44)</f>
        <v>0</v>
      </c>
      <c r="M28" s="8" t="str">
        <f>N29&amp;" "&amp;O29&amp;" "&amp;P29&amp;" "&amp;Q29&amp;" "&amp;R29&amp;" "&amp;S29&amp;" "&amp;T29&amp;" "&amp;U29&amp;" "&amp;V29</f>
        <v>behavior posture vocalization gaze facial-expressions gestures/manual signs photos/images spoken-language written-language</v>
      </c>
      <c r="N28" s="8">
        <f t="shared" si="9"/>
        <v>1</v>
      </c>
    </row>
    <row r="29" spans="1:22" s="13" customFormat="1" x14ac:dyDescent="0.3">
      <c r="A29" s="197" t="s">
        <v>106</v>
      </c>
      <c r="B29" s="13">
        <f>SUM(B24:B28)</f>
        <v>0</v>
      </c>
      <c r="C29" s="13">
        <f t="shared" ref="C29:J29" si="10">SUM(C24:C28)</f>
        <v>0</v>
      </c>
      <c r="D29" s="13">
        <f t="shared" si="10"/>
        <v>0</v>
      </c>
      <c r="E29" s="13">
        <f t="shared" si="10"/>
        <v>0</v>
      </c>
      <c r="F29" s="13">
        <f t="shared" si="10"/>
        <v>0</v>
      </c>
      <c r="G29" s="13">
        <f t="shared" si="10"/>
        <v>0</v>
      </c>
      <c r="H29" s="13">
        <f t="shared" si="10"/>
        <v>0</v>
      </c>
      <c r="I29" s="13">
        <f t="shared" si="10"/>
        <v>0</v>
      </c>
      <c r="J29" s="13">
        <f t="shared" si="10"/>
        <v>0</v>
      </c>
      <c r="K29" s="13" t="s">
        <v>107</v>
      </c>
      <c r="L29" s="13">
        <f>MAX(B29:J29)</f>
        <v>0</v>
      </c>
      <c r="N29" s="198" t="str">
        <f>IF(B29=$L29, B1, "")</f>
        <v>behavior</v>
      </c>
      <c r="O29" s="198" t="str">
        <f t="shared" ref="O29:U29" si="11">IF(C29=$L29, C1, "")</f>
        <v>posture</v>
      </c>
      <c r="P29" s="198" t="str">
        <f t="shared" si="11"/>
        <v>vocalization</v>
      </c>
      <c r="Q29" s="198" t="str">
        <f t="shared" si="11"/>
        <v>gaze</v>
      </c>
      <c r="R29" s="198" t="str">
        <f t="shared" si="11"/>
        <v>facial-expressions</v>
      </c>
      <c r="S29" s="198" t="str">
        <f t="shared" si="11"/>
        <v>gestures/manual signs</v>
      </c>
      <c r="T29" s="198" t="str">
        <f t="shared" si="11"/>
        <v>photos/images</v>
      </c>
      <c r="U29" s="198" t="str">
        <f t="shared" si="11"/>
        <v>spoken-language</v>
      </c>
      <c r="V29" s="198" t="str">
        <f>IF(J29=$L29, J1, "")</f>
        <v>written-language</v>
      </c>
    </row>
    <row r="30" spans="1:22" x14ac:dyDescent="0.3">
      <c r="A30" s="4" t="s">
        <v>98</v>
      </c>
      <c r="B30" s="100">
        <f>MAX('CALC MODULE 1.5 &amp; 1.6'!B9:B12)</f>
        <v>0</v>
      </c>
      <c r="C30" s="100">
        <f>MAX('CALC MODULE 1.5 &amp; 1.6'!C9:C12)</f>
        <v>0</v>
      </c>
      <c r="D30" s="100">
        <f>MAX('CALC MODULE 1.5 &amp; 1.6'!D9:D12)</f>
        <v>0</v>
      </c>
      <c r="E30" s="100">
        <f>MAX('CALC MODULE 1.5 &amp; 1.6'!E9:E12)</f>
        <v>0</v>
      </c>
      <c r="F30" s="100">
        <f>MAX('CALC MODULE 1.5 &amp; 1.6'!F9:F12)</f>
        <v>0</v>
      </c>
      <c r="G30" s="100">
        <f>MAX('CALC MODULE 1.5 &amp; 1.6'!G9:G12)</f>
        <v>0</v>
      </c>
      <c r="H30" s="100">
        <f>MAX('CALC MODULE 1.5 &amp; 1.6'!H9:H12)</f>
        <v>0</v>
      </c>
      <c r="I30" s="100">
        <f>MAX('CALC MODULE 1.5 &amp; 1.6'!I9:I12)</f>
        <v>0</v>
      </c>
      <c r="J30" s="100">
        <f>MAX('CALC MODULE 1.5 &amp; 1.6'!J9:J12)</f>
        <v>0</v>
      </c>
      <c r="N30" s="8">
        <f>IF(MAX(B30:J30)=0,1,MAX(B30:J30))</f>
        <v>1</v>
      </c>
      <c r="O30" s="252">
        <f>AVERAGE(N30:N34)</f>
        <v>1</v>
      </c>
    </row>
    <row r="31" spans="1:22" x14ac:dyDescent="0.3">
      <c r="A31" s="4" t="s">
        <v>99</v>
      </c>
      <c r="B31" s="100">
        <f>MAX('CALC MODULE 1.5 &amp; 1.6'!K9:K12)</f>
        <v>0</v>
      </c>
      <c r="C31" s="100">
        <f>MAX('CALC MODULE 1.5 &amp; 1.6'!L9:L12)</f>
        <v>0</v>
      </c>
      <c r="D31" s="100">
        <f>MAX('CALC MODULE 1.5 &amp; 1.6'!M9:M12)</f>
        <v>0</v>
      </c>
      <c r="E31" s="100">
        <f>MAX('CALC MODULE 1.5 &amp; 1.6'!N9:N12)</f>
        <v>0</v>
      </c>
      <c r="F31" s="100">
        <f>MAX('CALC MODULE 1.5 &amp; 1.6'!O9:O12)</f>
        <v>0</v>
      </c>
      <c r="G31" s="100">
        <f>MAX('CALC MODULE 1.5 &amp; 1.6'!P9:P12)</f>
        <v>0</v>
      </c>
      <c r="H31" s="100">
        <f>MAX('CALC MODULE 1.5 &amp; 1.6'!Q9:Q12)</f>
        <v>0</v>
      </c>
      <c r="I31" s="100">
        <f>MAX('CALC MODULE 1.5 &amp; 1.6'!R9:R12)</f>
        <v>0</v>
      </c>
      <c r="J31" s="100">
        <f>MAX('CALC MODULE 1.5 &amp; 1.6'!S9:S12)</f>
        <v>0</v>
      </c>
      <c r="N31" s="8">
        <f t="shared" ref="N31:N34" si="12">IF(MAX(B31:J31)=0,1,MAX(B31:J31))</f>
        <v>1</v>
      </c>
    </row>
    <row r="32" spans="1:22" x14ac:dyDescent="0.3">
      <c r="A32" s="4" t="s">
        <v>100</v>
      </c>
      <c r="B32" s="100">
        <f>MAX('CALC MODULE 1.5 &amp; 1.6'!T9:T12)</f>
        <v>0</v>
      </c>
      <c r="C32" s="100">
        <f>MAX('CALC MODULE 1.5 &amp; 1.6'!U9:U12)</f>
        <v>0</v>
      </c>
      <c r="D32" s="100">
        <f>MAX('CALC MODULE 1.5 &amp; 1.6'!V9:V12)</f>
        <v>0</v>
      </c>
      <c r="E32" s="100">
        <f>MAX('CALC MODULE 1.5 &amp; 1.6'!W9:W12)</f>
        <v>0</v>
      </c>
      <c r="F32" s="100">
        <f>MAX('CALC MODULE 1.5 &amp; 1.6'!X9:X12)</f>
        <v>0</v>
      </c>
      <c r="G32" s="100">
        <f>MAX('CALC MODULE 1.5 &amp; 1.6'!Y9:Y12)</f>
        <v>0</v>
      </c>
      <c r="H32" s="100">
        <f>MAX('CALC MODULE 1.5 &amp; 1.6'!Z9:Z12)</f>
        <v>0</v>
      </c>
      <c r="I32" s="100">
        <f>MAX('CALC MODULE 1.5 &amp; 1.6'!AA9:AA12)</f>
        <v>0</v>
      </c>
      <c r="J32" s="100">
        <f>MAX('CALC MODULE 1.5 &amp; 1.6'!AB9:AB12)</f>
        <v>0</v>
      </c>
      <c r="M32" s="8" t="str">
        <f>SUBSTITUTE(M33, " ", ", ")</f>
        <v>behavior, posture, vocalization, gaze, facial-expressions, gestures/manual, signs, photos/images, spoken-language, written-language</v>
      </c>
      <c r="N32" s="8">
        <f t="shared" si="12"/>
        <v>1</v>
      </c>
    </row>
    <row r="33" spans="1:22" x14ac:dyDescent="0.3">
      <c r="A33" s="4" t="s">
        <v>101</v>
      </c>
      <c r="B33" s="100">
        <f>MAX('CALC MODULE 1.5 &amp; 1.6'!AC9:AC12)</f>
        <v>0</v>
      </c>
      <c r="C33" s="100">
        <f>MAX('CALC MODULE 1.5 &amp; 1.6'!AD9:AD12)</f>
        <v>0</v>
      </c>
      <c r="D33" s="100">
        <f>MAX('CALC MODULE 1.5 &amp; 1.6'!AE9:AE12)</f>
        <v>0</v>
      </c>
      <c r="E33" s="100">
        <f>MAX('CALC MODULE 1.5 &amp; 1.6'!AF9:AF12)</f>
        <v>0</v>
      </c>
      <c r="F33" s="100">
        <f>MAX('CALC MODULE 1.5 &amp; 1.6'!AG9:AG12)</f>
        <v>0</v>
      </c>
      <c r="G33" s="100">
        <f>MAX('CALC MODULE 1.5 &amp; 1.6'!AH9:AH12)</f>
        <v>0</v>
      </c>
      <c r="H33" s="100">
        <f>MAX('CALC MODULE 1.5 &amp; 1.6'!AI9:AI12)</f>
        <v>0</v>
      </c>
      <c r="I33" s="100">
        <f>MAX('CALC MODULE 1.5 &amp; 1.6'!AJ9:AJ12)</f>
        <v>0</v>
      </c>
      <c r="J33" s="100">
        <f>MAX('CALC MODULE 1.5 &amp; 1.6'!AK9:AK12)</f>
        <v>0</v>
      </c>
      <c r="M33" s="8" t="str">
        <f>TRIM(M34)</f>
        <v>behavior posture vocalization gaze facial-expressions gestures/manual signs photos/images spoken-language written-language</v>
      </c>
      <c r="N33" s="8">
        <f t="shared" si="12"/>
        <v>1</v>
      </c>
    </row>
    <row r="34" spans="1:22" x14ac:dyDescent="0.3">
      <c r="A34" s="4" t="s">
        <v>102</v>
      </c>
      <c r="B34" s="100">
        <f>MAX('CALC MODULE 1.5 &amp; 1.6'!AL9:AL12)</f>
        <v>0</v>
      </c>
      <c r="C34" s="100">
        <f>MAX('CALC MODULE 1.5 &amp; 1.6'!AM9:AM12)</f>
        <v>0</v>
      </c>
      <c r="D34" s="100">
        <f>MAX('CALC MODULE 1.5 &amp; 1.6'!AN9:AN12)</f>
        <v>0</v>
      </c>
      <c r="E34" s="100">
        <f>MAX('CALC MODULE 1.5 &amp; 1.6'!AO9:AO12)</f>
        <v>0</v>
      </c>
      <c r="F34" s="100">
        <f>MAX('CALC MODULE 1.5 &amp; 1.6'!AP9:AP12)</f>
        <v>0</v>
      </c>
      <c r="G34" s="100">
        <f>MAX('CALC MODULE 1.5 &amp; 1.6'!AQ9:AQ12)</f>
        <v>0</v>
      </c>
      <c r="H34" s="100">
        <f>MAX('CALC MODULE 1.5 &amp; 1.6'!AR9:AR12)</f>
        <v>0</v>
      </c>
      <c r="I34" s="100">
        <f>MAX('CALC MODULE 1.5 &amp; 1.6'!AS9:AS12)</f>
        <v>0</v>
      </c>
      <c r="J34" s="100">
        <f>MAX('CALC MODULE 1.5 &amp; 1.6'!AT9:AT12)</f>
        <v>0</v>
      </c>
      <c r="M34" s="8" t="str">
        <f>N35&amp;" "&amp;O35&amp;" "&amp;P35&amp;" "&amp;Q35&amp;" "&amp;R35&amp;" "&amp;S35&amp;" "&amp;T35&amp;" "&amp;U35&amp;" "&amp;V35</f>
        <v>behavior posture vocalization gaze facial-expressions gestures/manual signs photos/images spoken-language written-language</v>
      </c>
      <c r="N34" s="8">
        <f t="shared" si="12"/>
        <v>1</v>
      </c>
    </row>
    <row r="35" spans="1:22" s="13" customFormat="1" x14ac:dyDescent="0.3">
      <c r="A35" s="197" t="s">
        <v>106</v>
      </c>
      <c r="B35" s="13">
        <f>SUM(B30:B34)</f>
        <v>0</v>
      </c>
      <c r="C35" s="13">
        <f t="shared" ref="C35:J35" si="13">SUM(C30:C34)</f>
        <v>0</v>
      </c>
      <c r="D35" s="13">
        <f t="shared" si="13"/>
        <v>0</v>
      </c>
      <c r="E35" s="13">
        <f t="shared" si="13"/>
        <v>0</v>
      </c>
      <c r="F35" s="13">
        <f t="shared" si="13"/>
        <v>0</v>
      </c>
      <c r="G35" s="13">
        <f t="shared" si="13"/>
        <v>0</v>
      </c>
      <c r="H35" s="13">
        <f t="shared" si="13"/>
        <v>0</v>
      </c>
      <c r="I35" s="13">
        <f t="shared" si="13"/>
        <v>0</v>
      </c>
      <c r="J35" s="13">
        <f t="shared" si="13"/>
        <v>0</v>
      </c>
      <c r="K35" s="13" t="s">
        <v>107</v>
      </c>
      <c r="L35" s="13">
        <f>MAX(B35:J35)</f>
        <v>0</v>
      </c>
      <c r="N35" s="198" t="str">
        <f>IF(B35=$L35, B1, "")</f>
        <v>behavior</v>
      </c>
      <c r="O35" s="198" t="str">
        <f t="shared" ref="O35:U35" si="14">IF(C35=$L35, C1, "")</f>
        <v>posture</v>
      </c>
      <c r="P35" s="198" t="str">
        <f t="shared" si="14"/>
        <v>vocalization</v>
      </c>
      <c r="Q35" s="198" t="str">
        <f t="shared" si="14"/>
        <v>gaze</v>
      </c>
      <c r="R35" s="198" t="str">
        <f t="shared" si="14"/>
        <v>facial-expressions</v>
      </c>
      <c r="S35" s="198" t="str">
        <f t="shared" si="14"/>
        <v>gestures/manual signs</v>
      </c>
      <c r="T35" s="198" t="str">
        <f t="shared" si="14"/>
        <v>photos/images</v>
      </c>
      <c r="U35" s="198" t="str">
        <f t="shared" si="14"/>
        <v>spoken-language</v>
      </c>
      <c r="V35" s="198" t="str">
        <f>IF(J35=$L35, J1, "")</f>
        <v>written-language</v>
      </c>
    </row>
    <row r="36" spans="1:22" x14ac:dyDescent="0.3">
      <c r="A36" s="4" t="s">
        <v>103</v>
      </c>
      <c r="B36" s="100">
        <f>MAX('CALC MODULE 1.5 &amp; 1.6'!B41:B44)</f>
        <v>0</v>
      </c>
      <c r="C36" s="100">
        <f>MAX('CALC MODULE 1.5 &amp; 1.6'!C41:C44)</f>
        <v>0</v>
      </c>
      <c r="D36" s="100">
        <f>MAX('CALC MODULE 1.5 &amp; 1.6'!D41:D44)</f>
        <v>0</v>
      </c>
      <c r="E36" s="100">
        <f>MAX('CALC MODULE 1.5 &amp; 1.6'!E41:E44)</f>
        <v>0</v>
      </c>
      <c r="F36" s="100">
        <f>MAX('CALC MODULE 1.5 &amp; 1.6'!F41:F44)</f>
        <v>0</v>
      </c>
      <c r="G36" s="100">
        <f>MAX('CALC MODULE 1.5 &amp; 1.6'!G41:G44)</f>
        <v>0</v>
      </c>
      <c r="H36" s="100">
        <f>MAX('CALC MODULE 1.5 &amp; 1.6'!H41:H44)</f>
        <v>0</v>
      </c>
      <c r="I36" s="100">
        <f>MAX('CALC MODULE 1.5 &amp; 1.6'!I41:I44)</f>
        <v>0</v>
      </c>
      <c r="J36" s="100">
        <f>MAX('CALC MODULE 1.5 &amp; 1.6'!J41:J44)</f>
        <v>0</v>
      </c>
      <c r="M36" s="8" t="str">
        <f>SUBSTITUTE(M37, " ", ", ")</f>
        <v>behavior, posture, vocalization, gaze, facial-expressions, gestures/manual, signs, photos/images, spoken-language, written-language</v>
      </c>
      <c r="N36" s="8">
        <f>IF(MAX(B36:J36)=0,1,MAX(B36:J36))</f>
        <v>1</v>
      </c>
      <c r="O36" s="252">
        <f>AVERAGE(N36:N38)</f>
        <v>1</v>
      </c>
    </row>
    <row r="37" spans="1:22" x14ac:dyDescent="0.3">
      <c r="A37" s="4" t="s">
        <v>104</v>
      </c>
      <c r="B37" s="100">
        <f>MAX('CALC MODULE 1.5 &amp; 1.6'!K41:K44)</f>
        <v>0</v>
      </c>
      <c r="C37" s="100">
        <f>MAX('CALC MODULE 1.5 &amp; 1.6'!L41:L44)</f>
        <v>0</v>
      </c>
      <c r="D37" s="100">
        <f>MAX('CALC MODULE 1.5 &amp; 1.6'!M41:M44)</f>
        <v>0</v>
      </c>
      <c r="E37" s="100">
        <f>MAX('CALC MODULE 1.5 &amp; 1.6'!N41:N44)</f>
        <v>0</v>
      </c>
      <c r="F37" s="100">
        <f>MAX('CALC MODULE 1.5 &amp; 1.6'!O41:O44)</f>
        <v>0</v>
      </c>
      <c r="G37" s="100">
        <f>MAX('CALC MODULE 1.5 &amp; 1.6'!P41:P44)</f>
        <v>0</v>
      </c>
      <c r="H37" s="100">
        <f>MAX('CALC MODULE 1.5 &amp; 1.6'!Q41:Q44)</f>
        <v>0</v>
      </c>
      <c r="I37" s="100">
        <f>MAX('CALC MODULE 1.5 &amp; 1.6'!R41:R44)</f>
        <v>0</v>
      </c>
      <c r="J37" s="100">
        <f>MAX('CALC MODULE 1.5 &amp; 1.6'!S41:S44)</f>
        <v>0</v>
      </c>
      <c r="M37" s="8" t="str">
        <f>TRIM(M38)</f>
        <v>behavior posture vocalization gaze facial-expressions gestures/manual signs photos/images spoken-language written-language</v>
      </c>
      <c r="N37" s="8">
        <f t="shared" ref="N37:N38" si="15">IF(MAX(B37:J37)=0,1,MAX(B37:J37))</f>
        <v>1</v>
      </c>
    </row>
    <row r="38" spans="1:22" x14ac:dyDescent="0.3">
      <c r="A38" s="4" t="s">
        <v>105</v>
      </c>
      <c r="B38" s="100">
        <f>MAX('CALC MODULE 1.5 &amp; 1.6'!T41:T44)</f>
        <v>0</v>
      </c>
      <c r="C38" s="100">
        <f>MAX('CALC MODULE 1.5 &amp; 1.6'!U41:U44)</f>
        <v>0</v>
      </c>
      <c r="D38" s="100">
        <f>MAX('CALC MODULE 1.5 &amp; 1.6'!V41:V44)</f>
        <v>0</v>
      </c>
      <c r="E38" s="100">
        <f>MAX('CALC MODULE 1.5 &amp; 1.6'!W41:W44)</f>
        <v>0</v>
      </c>
      <c r="F38" s="100">
        <f>MAX('CALC MODULE 1.5 &amp; 1.6'!X41:X44)</f>
        <v>0</v>
      </c>
      <c r="G38" s="100">
        <f>MAX('CALC MODULE 1.5 &amp; 1.6'!Y41:Y44)</f>
        <v>0</v>
      </c>
      <c r="H38" s="100">
        <f>MAX('CALC MODULE 1.5 &amp; 1.6'!Z41:Z44)</f>
        <v>0</v>
      </c>
      <c r="I38" s="100">
        <f>MAX('CALC MODULE 1.5 &amp; 1.6'!AA41:AA44)</f>
        <v>0</v>
      </c>
      <c r="J38" s="100">
        <f>MAX('CALC MODULE 1.5 &amp; 1.6'!AB41:AB44)</f>
        <v>0</v>
      </c>
      <c r="M38" s="8" t="str">
        <f>N39&amp;" "&amp;O39&amp;" "&amp;P39&amp;" "&amp;Q39&amp;" "&amp;R39&amp;" "&amp;S39&amp;" "&amp;T39&amp;" "&amp;U39&amp;" "&amp;V39</f>
        <v>behavior posture vocalization gaze facial-expressions gestures/manual signs photos/images spoken-language written-language</v>
      </c>
      <c r="N38" s="8">
        <f t="shared" si="15"/>
        <v>1</v>
      </c>
    </row>
    <row r="39" spans="1:22" s="13" customFormat="1" x14ac:dyDescent="0.3">
      <c r="A39" s="197" t="s">
        <v>106</v>
      </c>
      <c r="B39" s="13">
        <f>SUM(B36:B38)</f>
        <v>0</v>
      </c>
      <c r="C39" s="13">
        <f t="shared" ref="C39:J39" si="16">SUM(C36:C38)</f>
        <v>0</v>
      </c>
      <c r="D39" s="13">
        <f t="shared" si="16"/>
        <v>0</v>
      </c>
      <c r="E39" s="13">
        <f t="shared" si="16"/>
        <v>0</v>
      </c>
      <c r="F39" s="13">
        <f t="shared" si="16"/>
        <v>0</v>
      </c>
      <c r="G39" s="13">
        <f t="shared" si="16"/>
        <v>0</v>
      </c>
      <c r="H39" s="13">
        <f t="shared" si="16"/>
        <v>0</v>
      </c>
      <c r="I39" s="13">
        <f t="shared" si="16"/>
        <v>0</v>
      </c>
      <c r="J39" s="13">
        <f t="shared" si="16"/>
        <v>0</v>
      </c>
      <c r="K39" s="13" t="s">
        <v>107</v>
      </c>
      <c r="L39" s="13">
        <f>MAX(B39:J39)</f>
        <v>0</v>
      </c>
      <c r="N39" s="198" t="str">
        <f>IF(B39=$L39, B1, "")</f>
        <v>behavior</v>
      </c>
      <c r="O39" s="198" t="str">
        <f t="shared" ref="O39:U39" si="17">IF(C39=$L39, C1, "")</f>
        <v>posture</v>
      </c>
      <c r="P39" s="198" t="str">
        <f t="shared" si="17"/>
        <v>vocalization</v>
      </c>
      <c r="Q39" s="198" t="str">
        <f t="shared" si="17"/>
        <v>gaze</v>
      </c>
      <c r="R39" s="198" t="str">
        <f t="shared" si="17"/>
        <v>facial-expressions</v>
      </c>
      <c r="S39" s="198" t="str">
        <f t="shared" si="17"/>
        <v>gestures/manual signs</v>
      </c>
      <c r="T39" s="198" t="str">
        <f t="shared" si="17"/>
        <v>photos/images</v>
      </c>
      <c r="U39" s="198" t="str">
        <f t="shared" si="17"/>
        <v>spoken-language</v>
      </c>
      <c r="V39" s="198" t="str">
        <f>IF(J39=$L39, J1, "")</f>
        <v>written-language</v>
      </c>
    </row>
  </sheetData>
  <sheetProtection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26</vt:i4>
      </vt:variant>
      <vt:variant>
        <vt:lpstr>Diagramme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30" baseType="lpstr">
      <vt:lpstr>BASIC DATA</vt:lpstr>
      <vt:lpstr>MODULE 1.1 &amp; 1.2</vt:lpstr>
      <vt:lpstr>CALC MODULE 1.1 &amp; 1.2</vt:lpstr>
      <vt:lpstr>MODULE 1.3 &amp; 1.4</vt:lpstr>
      <vt:lpstr>CALC MODULE 1.3 &amp; 1.4</vt:lpstr>
      <vt:lpstr>MODULE 1.5 &amp; 1.6</vt:lpstr>
      <vt:lpstr>CALC MODULE 1.5 &amp; 1.6</vt:lpstr>
      <vt:lpstr>CALC EXPRESSION (1)</vt:lpstr>
      <vt:lpstr>CALC EXPRESSION (2)</vt:lpstr>
      <vt:lpstr>CALC EXPRESSION (3)</vt:lpstr>
      <vt:lpstr>CALC EXPRESSION (4)</vt:lpstr>
      <vt:lpstr>MODULE 2.1</vt:lpstr>
      <vt:lpstr>CALC MODULE 2.1</vt:lpstr>
      <vt:lpstr>MODULE 2.2</vt:lpstr>
      <vt:lpstr>CALC MODULE 2.2</vt:lpstr>
      <vt:lpstr>MODUL 2.3</vt:lpstr>
      <vt:lpstr>CALC MODULE 2.3</vt:lpstr>
      <vt:lpstr>MODULE 3</vt:lpstr>
      <vt:lpstr>CALC MODULE 3</vt:lpstr>
      <vt:lpstr>MODULE 4</vt:lpstr>
      <vt:lpstr>CALC MODULE 4</vt:lpstr>
      <vt:lpstr>MODULE 5</vt:lpstr>
      <vt:lpstr>CALC MODULE 5</vt:lpstr>
      <vt:lpstr>OVERALL ANALYSIS </vt:lpstr>
      <vt:lpstr>CLAC RADAR CHART</vt:lpstr>
      <vt:lpstr>AGREEMENT</vt:lpstr>
      <vt:lpstr>RADAR CHART (MODULE 1)</vt:lpstr>
      <vt:lpstr>RADAR CHART (MODULE 2-5)</vt:lpstr>
      <vt:lpstr>AGREEMENT!Druckbereich</vt:lpstr>
      <vt:lpstr>'OVERALL ANALYSIS 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scholz_landau</dc:creator>
  <cp:lastModifiedBy>Scholz, Markus</cp:lastModifiedBy>
  <cp:lastPrinted>2019-04-05T14:36:38Z</cp:lastPrinted>
  <dcterms:created xsi:type="dcterms:W3CDTF">2013-11-15T14:05:56Z</dcterms:created>
  <dcterms:modified xsi:type="dcterms:W3CDTF">2019-04-25T16:31:43Z</dcterms:modified>
  <cp:version>0.1</cp:version>
</cp:coreProperties>
</file>